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linda_sarke_lzp_gov_lv/Documents/Desktop/ADMIN/Vidusposma izvērtēšanas anketa/"/>
    </mc:Choice>
  </mc:AlternateContent>
  <xr:revisionPtr revIDLastSave="112" documentId="8_{B624E62E-C348-4ACB-98B6-0EA9D40520E2}" xr6:coauthVersionLast="47" xr6:coauthVersionMax="47" xr10:uidLastSave="{27C1A252-2ADB-42BE-A9D9-6F167BB76913}"/>
  <bookViews>
    <workbookView xWindow="-108" yWindow="-108" windowWidth="23256" windowHeight="12456" activeTab="1" xr2:uid="{AD6E4349-AD27-40FB-8D95-FF30702E5D96}"/>
  </bookViews>
  <sheets>
    <sheet name="ERC Starting grants" sheetId="1" r:id="rId1"/>
    <sheet name="ERA Chairs" sheetId="2" r:id="rId2"/>
    <sheet name="MSCA Postdoctoral Fellowship" sheetId="3" r:id="rId3"/>
    <sheet name="ERC Consolidator grant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7" i="4" s="1"/>
  <c r="D7" i="4" s="1"/>
  <c r="C5" i="3"/>
  <c r="C8" i="3" s="1"/>
  <c r="D8" i="3" s="1"/>
  <c r="C5" i="2"/>
  <c r="C8" i="2" s="1"/>
  <c r="D8" i="2" s="1"/>
  <c r="C5" i="1"/>
  <c r="C7" i="1" s="1"/>
  <c r="D7" i="1" s="1"/>
</calcChain>
</file>

<file path=xl/sharedStrings.xml><?xml version="1.0" encoding="utf-8"?>
<sst xmlns="http://schemas.openxmlformats.org/spreadsheetml/2006/main" count="40" uniqueCount="20">
  <si>
    <t>CRITERION 1: RESEARCH PROJECT (60%)</t>
  </si>
  <si>
    <t>1.1 Ground-breaking nature (0-5)</t>
  </si>
  <si>
    <t>1.2 Scientific Approach (0-5)</t>
  </si>
  <si>
    <t>Criterion 1 Average</t>
  </si>
  <si>
    <t>CRITERION 2: PRINCIPAL INVESTIGATOR (40%)</t>
  </si>
  <si>
    <t>FINAL TOTAL SCORE</t>
  </si>
  <si>
    <t>Criterion</t>
  </si>
  <si>
    <t>Score</t>
  </si>
  <si>
    <t>Please  write your score in green cells</t>
  </si>
  <si>
    <t>CRITERION 1: Excellence (33,3%)</t>
  </si>
  <si>
    <t>1.1 Research queslity and strategic alignment (0-5)</t>
  </si>
  <si>
    <t>1.2 Scientific approach and feasibility (0-5)</t>
  </si>
  <si>
    <t>CRITERION 2: Impact (33,3%)</t>
  </si>
  <si>
    <t>CRITERION 3: Implementation (33,3%)</t>
  </si>
  <si>
    <t>1.1 Quality of Research and Training Activities (0-5)</t>
  </si>
  <si>
    <t>1.2 Supervision and Knowledge Transfer (0-5)</t>
  </si>
  <si>
    <r>
      <t xml:space="preserve">Regardless of the total score, a recommendation for project termination (below threshold) must be issued if any of the three individual criteria (Excellence, Impact, or Implementation) receives a score below </t>
    </r>
    <r>
      <rPr>
        <b/>
        <sz val="11"/>
        <color theme="1"/>
        <rFont val="Times New Roman"/>
        <family val="1"/>
        <charset val="186"/>
      </rPr>
      <t>3.0</t>
    </r>
  </si>
  <si>
    <t>CRITERION 1: Excellence (50%)</t>
  </si>
  <si>
    <t>CRITERION 2: Impact (30%)</t>
  </si>
  <si>
    <t>CRITERION 3: Implementation (20%)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</si>
</sst>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5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1" fillId="3" borderId="1" xfId="0" applyFont="1" applyFill="1" applyBorder="1"/>
    <xf numFmtId="0" fontId="1" fillId="0" borderId="0" xfId="0" applyFont="1" applyAlignment="1">
      <alignment horizontal="center"/>
    </xf>
    <xf numFmtId="0" fontId="0" fillId="4" borderId="1" xfId="0" applyFill="1" applyBorder="1"/>
    <xf numFmtId="0" fontId="1" fillId="4" borderId="1" xfId="0" applyFont="1" applyFill="1" applyBorder="1"/>
    <xf numFmtId="0" fontId="0" fillId="3" borderId="1" xfId="0" applyFill="1" applyBorder="1"/>
    <xf numFmtId="0" fontId="2" fillId="0" borderId="0" xfId="0" applyFont="1"/>
    <xf numFmtId="168" fontId="1" fillId="2" borderId="1" xfId="0" applyNumberFormat="1" applyFont="1" applyFill="1" applyBorder="1"/>
    <xf numFmtId="0" fontId="3" fillId="0" borderId="0" xfId="0" applyFont="1"/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7884-3839-438D-92C1-3875CA52E9DB}">
  <dimension ref="B1:E7"/>
  <sheetViews>
    <sheetView workbookViewId="0">
      <selection activeCell="I16" sqref="I16"/>
    </sheetView>
  </sheetViews>
  <sheetFormatPr defaultRowHeight="14.4" x14ac:dyDescent="0.3"/>
  <cols>
    <col min="2" max="2" width="38.88671875" customWidth="1"/>
  </cols>
  <sheetData>
    <row r="1" spans="2:5" x14ac:dyDescent="0.3">
      <c r="B1" s="7" t="s">
        <v>6</v>
      </c>
      <c r="C1" s="7" t="s">
        <v>7</v>
      </c>
    </row>
    <row r="2" spans="2:5" x14ac:dyDescent="0.3">
      <c r="B2" s="6" t="s">
        <v>0</v>
      </c>
      <c r="C2" s="10"/>
      <c r="E2" s="11" t="s">
        <v>8</v>
      </c>
    </row>
    <row r="3" spans="2:5" x14ac:dyDescent="0.3">
      <c r="B3" s="2" t="s">
        <v>1</v>
      </c>
      <c r="C3" s="8"/>
    </row>
    <row r="4" spans="2:5" x14ac:dyDescent="0.3">
      <c r="B4" s="2" t="s">
        <v>2</v>
      </c>
      <c r="C4" s="8"/>
    </row>
    <row r="5" spans="2:5" x14ac:dyDescent="0.3">
      <c r="B5" s="3" t="s">
        <v>3</v>
      </c>
      <c r="C5" s="1">
        <f>(C3+C4)/2</f>
        <v>0</v>
      </c>
    </row>
    <row r="6" spans="2:5" x14ac:dyDescent="0.3">
      <c r="B6" s="6" t="s">
        <v>4</v>
      </c>
      <c r="C6" s="9"/>
    </row>
    <row r="7" spans="2:5" x14ac:dyDescent="0.3">
      <c r="B7" s="4" t="s">
        <v>5</v>
      </c>
      <c r="C7" s="5">
        <f>(C5*0.6)+(C6*0.4)</f>
        <v>0</v>
      </c>
      <c r="D7" t="str">
        <f>IF(C7&lt;2, "Project is recommended to terminate", IF(C7&lt;4, "Continue with suggestions for improving research progress", "Continue as planned"))</f>
        <v>Project is recommended to terminate</v>
      </c>
    </row>
  </sheetData>
  <conditionalFormatting sqref="C7">
    <cfRule type="cellIs" dxfId="11" priority="1" operator="between">
      <formula>4</formula>
      <formula>5</formula>
    </cfRule>
    <cfRule type="cellIs" dxfId="10" priority="2" operator="between">
      <formula>2</formula>
      <formula>3.99</formula>
    </cfRule>
    <cfRule type="cellIs" dxfId="9" priority="3" operator="between">
      <formula>0</formula>
      <formula>1.99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CC88-45B2-4E9E-863C-29D675F0600F}">
  <dimension ref="B1:E11"/>
  <sheetViews>
    <sheetView tabSelected="1" workbookViewId="0">
      <selection activeCell="L19" sqref="L19"/>
    </sheetView>
  </sheetViews>
  <sheetFormatPr defaultRowHeight="14.4" x14ac:dyDescent="0.3"/>
  <cols>
    <col min="2" max="2" width="42" customWidth="1"/>
    <col min="4" max="4" width="11.33203125" customWidth="1"/>
  </cols>
  <sheetData>
    <row r="1" spans="2:5" x14ac:dyDescent="0.3">
      <c r="B1" s="7" t="s">
        <v>6</v>
      </c>
      <c r="C1" s="7" t="s">
        <v>7</v>
      </c>
    </row>
    <row r="2" spans="2:5" x14ac:dyDescent="0.3">
      <c r="B2" s="6" t="s">
        <v>9</v>
      </c>
      <c r="C2" s="10"/>
      <c r="E2" s="11" t="s">
        <v>8</v>
      </c>
    </row>
    <row r="3" spans="2:5" x14ac:dyDescent="0.3">
      <c r="B3" s="2" t="s">
        <v>10</v>
      </c>
      <c r="C3" s="8"/>
    </row>
    <row r="4" spans="2:5" x14ac:dyDescent="0.3">
      <c r="B4" s="2" t="s">
        <v>11</v>
      </c>
      <c r="C4" s="8"/>
    </row>
    <row r="5" spans="2:5" x14ac:dyDescent="0.3">
      <c r="B5" s="3" t="s">
        <v>3</v>
      </c>
      <c r="C5" s="1">
        <f>(C3+C4)/2</f>
        <v>0</v>
      </c>
    </row>
    <row r="6" spans="2:5" x14ac:dyDescent="0.3">
      <c r="B6" s="6" t="s">
        <v>12</v>
      </c>
      <c r="C6" s="9"/>
    </row>
    <row r="7" spans="2:5" x14ac:dyDescent="0.3">
      <c r="B7" s="6" t="s">
        <v>13</v>
      </c>
      <c r="C7" s="9"/>
    </row>
    <row r="8" spans="2:5" x14ac:dyDescent="0.3">
      <c r="B8" s="4" t="s">
        <v>5</v>
      </c>
      <c r="C8" s="12">
        <f>C5+C6+C7</f>
        <v>0</v>
      </c>
      <c r="D8" t="str">
        <f>IF(C8&lt;10, "Project is recommended to terminate", IF(C8&lt;12.9, "Continue with suggestions for improving research progress", "Continue as planned"))</f>
        <v>Project is recommended to terminate</v>
      </c>
    </row>
    <row r="11" spans="2:5" x14ac:dyDescent="0.3">
      <c r="B11" s="13" t="s">
        <v>16</v>
      </c>
    </row>
  </sheetData>
  <conditionalFormatting sqref="C8">
    <cfRule type="cellIs" dxfId="5" priority="1" operator="between">
      <formula>4</formula>
      <formula>5</formula>
    </cfRule>
    <cfRule type="cellIs" dxfId="4" priority="2" operator="between">
      <formula>2</formula>
      <formula>3.99</formula>
    </cfRule>
    <cfRule type="cellIs" dxfId="3" priority="3" operator="between">
      <formula>0</formula>
      <formula>1.99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581C4-8829-4860-839E-67D7454F1736}">
  <dimension ref="B1:E10"/>
  <sheetViews>
    <sheetView workbookViewId="0">
      <selection activeCell="C18" sqref="C18"/>
    </sheetView>
  </sheetViews>
  <sheetFormatPr defaultRowHeight="14.4" x14ac:dyDescent="0.3"/>
  <cols>
    <col min="2" max="2" width="42" customWidth="1"/>
  </cols>
  <sheetData>
    <row r="1" spans="2:5" x14ac:dyDescent="0.3">
      <c r="B1" s="7" t="s">
        <v>6</v>
      </c>
      <c r="C1" s="7" t="s">
        <v>7</v>
      </c>
    </row>
    <row r="2" spans="2:5" x14ac:dyDescent="0.3">
      <c r="B2" s="6" t="s">
        <v>17</v>
      </c>
      <c r="C2" s="10"/>
      <c r="E2" s="11" t="s">
        <v>8</v>
      </c>
    </row>
    <row r="3" spans="2:5" x14ac:dyDescent="0.3">
      <c r="B3" s="2" t="s">
        <v>14</v>
      </c>
      <c r="C3" s="8"/>
    </row>
    <row r="4" spans="2:5" x14ac:dyDescent="0.3">
      <c r="B4" s="2" t="s">
        <v>15</v>
      </c>
      <c r="C4" s="8"/>
    </row>
    <row r="5" spans="2:5" x14ac:dyDescent="0.3">
      <c r="B5" s="3" t="s">
        <v>3</v>
      </c>
      <c r="C5" s="1">
        <f>(C3+C4)/2</f>
        <v>0</v>
      </c>
    </row>
    <row r="6" spans="2:5" x14ac:dyDescent="0.3">
      <c r="B6" s="6" t="s">
        <v>18</v>
      </c>
      <c r="C6" s="9"/>
    </row>
    <row r="7" spans="2:5" x14ac:dyDescent="0.3">
      <c r="B7" s="6" t="s">
        <v>19</v>
      </c>
      <c r="C7" s="9"/>
    </row>
    <row r="8" spans="2:5" x14ac:dyDescent="0.3">
      <c r="B8" s="4" t="s">
        <v>5</v>
      </c>
      <c r="C8" s="12">
        <f>(C5*0.5)+(C6*0.3)+(C7*0.2)</f>
        <v>0</v>
      </c>
      <c r="D8" t="str">
        <f>IF(C8&lt;3.5, "Project is recommended to terminate", IF(C8&lt;4.2, "Continue with suggestions for improving research progress", "Continue as planned"))</f>
        <v>Project is recommended to terminate</v>
      </c>
    </row>
    <row r="10" spans="2:5" x14ac:dyDescent="0.3">
      <c r="B10" s="13" t="s">
        <v>16</v>
      </c>
    </row>
  </sheetData>
  <conditionalFormatting sqref="C8">
    <cfRule type="cellIs" dxfId="8" priority="1" operator="between">
      <formula>4</formula>
      <formula>5</formula>
    </cfRule>
    <cfRule type="cellIs" dxfId="7" priority="2" operator="between">
      <formula>2</formula>
      <formula>3.99</formula>
    </cfRule>
    <cfRule type="cellIs" dxfId="6" priority="3" operator="between">
      <formula>0</formula>
      <formula>1.99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1AAB-96F7-467D-9C7D-B98E274D8DED}">
  <dimension ref="B1:E7"/>
  <sheetViews>
    <sheetView workbookViewId="0">
      <selection activeCell="D14" sqref="D14"/>
    </sheetView>
  </sheetViews>
  <sheetFormatPr defaultRowHeight="14.4" x14ac:dyDescent="0.3"/>
  <cols>
    <col min="2" max="2" width="38.88671875" customWidth="1"/>
  </cols>
  <sheetData>
    <row r="1" spans="2:5" x14ac:dyDescent="0.3">
      <c r="B1" s="7" t="s">
        <v>6</v>
      </c>
      <c r="C1" s="7" t="s">
        <v>7</v>
      </c>
    </row>
    <row r="2" spans="2:5" x14ac:dyDescent="0.3">
      <c r="B2" s="6" t="s">
        <v>0</v>
      </c>
      <c r="C2" s="10"/>
      <c r="E2" s="11" t="s">
        <v>8</v>
      </c>
    </row>
    <row r="3" spans="2:5" x14ac:dyDescent="0.3">
      <c r="B3" s="2" t="s">
        <v>1</v>
      </c>
      <c r="C3" s="8"/>
    </row>
    <row r="4" spans="2:5" x14ac:dyDescent="0.3">
      <c r="B4" s="2" t="s">
        <v>2</v>
      </c>
      <c r="C4" s="8"/>
    </row>
    <row r="5" spans="2:5" x14ac:dyDescent="0.3">
      <c r="B5" s="3" t="s">
        <v>3</v>
      </c>
      <c r="C5" s="1">
        <f>(C3+C4)/2</f>
        <v>0</v>
      </c>
    </row>
    <row r="6" spans="2:5" x14ac:dyDescent="0.3">
      <c r="B6" s="6" t="s">
        <v>4</v>
      </c>
      <c r="C6" s="9"/>
    </row>
    <row r="7" spans="2:5" x14ac:dyDescent="0.3">
      <c r="B7" s="4" t="s">
        <v>5</v>
      </c>
      <c r="C7" s="5">
        <f>(C5*0.6)+(C6*0.4)</f>
        <v>0</v>
      </c>
      <c r="D7" t="str">
        <f>IF(C7&lt;2, "Project is recommended to terminate", IF(C7&lt;4, "Continue with suggestions for improving research progress", "Continue as planned"))</f>
        <v>Project is recommended to terminate</v>
      </c>
    </row>
  </sheetData>
  <conditionalFormatting sqref="C7">
    <cfRule type="cellIs" dxfId="2" priority="1" operator="between">
      <formula>4</formula>
      <formula>5</formula>
    </cfRule>
    <cfRule type="cellIs" dxfId="1" priority="2" operator="between">
      <formula>2</formula>
      <formula>3.99</formula>
    </cfRule>
    <cfRule type="cellIs" dxfId="0" priority="3" operator="between">
      <formula>0</formula>
      <formula>1.99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3E4018BECFA2041A654C630CBF3D616" ma:contentTypeVersion="16" ma:contentTypeDescription="Izveidot jaunu dokumentu." ma:contentTypeScope="" ma:versionID="a5fb4dc36f1129be75ca9ba4c929efb4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e14f405282eccbbee873715015b6fa7c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a5c478-70da-4e6f-b4c8-7ea1b194223d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659194-de00-4ccd-bb95-b10d17529a5f">
      <Terms xmlns="http://schemas.microsoft.com/office/infopath/2007/PartnerControls"/>
    </lcf76f155ced4ddcb4097134ff3c332f>
    <TaxCatchAll xmlns="027db945-d6b9-442b-b2c1-2b991705272a" xsi:nil="true"/>
  </documentManagement>
</p:properties>
</file>

<file path=customXml/itemProps1.xml><?xml version="1.0" encoding="utf-8"?>
<ds:datastoreItem xmlns:ds="http://schemas.openxmlformats.org/officeDocument/2006/customXml" ds:itemID="{EEAAA877-46E0-43C9-A798-3B779FF3403C}"/>
</file>

<file path=customXml/itemProps2.xml><?xml version="1.0" encoding="utf-8"?>
<ds:datastoreItem xmlns:ds="http://schemas.openxmlformats.org/officeDocument/2006/customXml" ds:itemID="{2B40CA41-DD7C-4FC2-BCA4-1BA3C6F4D092}"/>
</file>

<file path=customXml/itemProps3.xml><?xml version="1.0" encoding="utf-8"?>
<ds:datastoreItem xmlns:ds="http://schemas.openxmlformats.org/officeDocument/2006/customXml" ds:itemID="{2C16A844-F77D-48F4-BA26-73DF5CAE5F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ERC Starting grants</vt:lpstr>
      <vt:lpstr>ERA Chairs</vt:lpstr>
      <vt:lpstr>MSCA Postdoctoral Fellowship</vt:lpstr>
      <vt:lpstr>ERC Consolidator grants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Šarķe Fedjajeva</dc:creator>
  <cp:lastModifiedBy>Linda Šarķe Fedjajeva</cp:lastModifiedBy>
  <dcterms:created xsi:type="dcterms:W3CDTF">2025-11-20T14:14:17Z</dcterms:created>
  <dcterms:modified xsi:type="dcterms:W3CDTF">2026-04-14T12:24:12Z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0x010100A3E4018BECFA2041A654C630CBF3D616</vt:lpwstr>
  </property>
</Properties>
</file>