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cflagovlv.sharepoint.com/sites/PAN/Shared Documents/21-27/1.1.1.3 Praktiskas ievirzes pētījumi/2.kārta/1.Atlases sagatavošana/Nolikums/TP 06.05.2026/"/>
    </mc:Choice>
  </mc:AlternateContent>
  <xr:revisionPtr revIDLastSave="38" documentId="8_{DF24816E-A9D2-49F6-BC77-0E55B637CFB3}" xr6:coauthVersionLast="47" xr6:coauthVersionMax="47" xr10:uidLastSave="{C497A2B3-8F2A-4BDE-B42E-D824AED8CBF0}"/>
  <bookViews>
    <workbookView xWindow="-38520" yWindow="-5355" windowWidth="38640" windowHeight="21120" activeTab="3" xr2:uid="{F16F4980-315F-4E34-9009-7CD7D7563E3D}"/>
  </bookViews>
  <sheets>
    <sheet name="Summary of the Project Budget" sheetId="1" r:id="rId1"/>
    <sheet name="Cost justification" sheetId="14" r:id="rId2"/>
    <sheet name="KPVIS" sheetId="11" r:id="rId3"/>
    <sheet name="Financing plan" sheetId="13" r:id="rId4"/>
    <sheet name="Data" sheetId="8" r:id="rId5"/>
  </sheets>
  <definedNames>
    <definedName name="_xlnm._FilterDatabase" localSheetId="0" hidden="1">'Summary of the Project Budget'!$A$4:$K$121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13" l="1"/>
  <c r="F20" i="13"/>
  <c r="D20" i="13"/>
  <c r="B20" i="13"/>
  <c r="G129" i="11" a="1"/>
  <c r="G129" i="11" s="1"/>
  <c r="G128" i="11" a="1"/>
  <c r="G128" i="11"/>
  <c r="G127" i="11" a="1"/>
  <c r="G127" i="11"/>
  <c r="E125" i="11" a="1"/>
  <c r="E125" i="11" s="1"/>
  <c r="E124" i="11" a="1"/>
  <c r="E124" i="11" s="1"/>
  <c r="E123" i="11" a="1"/>
  <c r="E123" i="11" s="1"/>
  <c r="E121" i="11" a="1"/>
  <c r="E121" i="11" s="1"/>
  <c r="E120" i="11" a="1"/>
  <c r="E120" i="11" s="1"/>
  <c r="E119" i="11" a="1"/>
  <c r="E119" i="11" s="1"/>
  <c r="E117" i="11" a="1"/>
  <c r="E117" i="11" s="1"/>
  <c r="E116" i="11" a="1"/>
  <c r="E116" i="11" s="1"/>
  <c r="E115" i="11" a="1"/>
  <c r="E115" i="11" s="1"/>
  <c r="E113" i="11" a="1"/>
  <c r="E113" i="11" s="1"/>
  <c r="E112" i="11" a="1"/>
  <c r="E112" i="11" s="1"/>
  <c r="E111" i="11" a="1"/>
  <c r="E111" i="11" s="1"/>
  <c r="D125" i="11" a="1"/>
  <c r="D125" i="11" s="1"/>
  <c r="D124" i="11" a="1"/>
  <c r="D124" i="11" s="1"/>
  <c r="D123" i="11" a="1"/>
  <c r="D123" i="11" s="1"/>
  <c r="D121" i="11" a="1"/>
  <c r="D121" i="11" s="1"/>
  <c r="D120" i="11" a="1"/>
  <c r="D120" i="11" s="1"/>
  <c r="D119" i="11" a="1"/>
  <c r="D119" i="11" s="1"/>
  <c r="D117" i="11" a="1"/>
  <c r="D117" i="11" s="1"/>
  <c r="D116" i="11" a="1"/>
  <c r="D116" i="11" s="1"/>
  <c r="D115" i="11" a="1"/>
  <c r="D115" i="11" s="1"/>
  <c r="D113" i="11" a="1"/>
  <c r="D113" i="11" s="1"/>
  <c r="D112" i="11" a="1"/>
  <c r="D112" i="11" s="1"/>
  <c r="D111" i="11" a="1"/>
  <c r="D111" i="11" s="1"/>
  <c r="G107" i="11" a="1"/>
  <c r="G107" i="11"/>
  <c r="G106" i="11" a="1"/>
  <c r="G106" i="11"/>
  <c r="G105" i="11" a="1"/>
  <c r="G105" i="11" s="1"/>
  <c r="G103" i="11" a="1"/>
  <c r="G103" i="11" s="1"/>
  <c r="G102" i="11" a="1"/>
  <c r="G102" i="11" s="1"/>
  <c r="G101" i="11" a="1"/>
  <c r="G101" i="11" s="1"/>
  <c r="G99" i="11" a="1"/>
  <c r="G99" i="11" s="1"/>
  <c r="G98" i="11" a="1"/>
  <c r="G98" i="11" s="1"/>
  <c r="G97" i="11" a="1"/>
  <c r="G97" i="11" s="1"/>
  <c r="E107" i="11" a="1"/>
  <c r="E107" i="11" s="1"/>
  <c r="E106" i="11" a="1"/>
  <c r="E106" i="11" s="1"/>
  <c r="E105" i="11" a="1"/>
  <c r="E105" i="11"/>
  <c r="E103" i="11" a="1"/>
  <c r="E103" i="11" s="1"/>
  <c r="E102" i="11" a="1"/>
  <c r="E102" i="11"/>
  <c r="E101" i="11" a="1"/>
  <c r="E101" i="11" s="1"/>
  <c r="E99" i="11" a="1"/>
  <c r="E99" i="11" s="1"/>
  <c r="E98" i="11" a="1"/>
  <c r="E98" i="11" s="1"/>
  <c r="E97" i="11" a="1"/>
  <c r="E97" i="11" s="1"/>
  <c r="D107" i="11" a="1"/>
  <c r="D107" i="11" s="1"/>
  <c r="D104" i="11" s="1"/>
  <c r="D106" i="11" a="1"/>
  <c r="D106" i="11"/>
  <c r="D105" i="11" a="1"/>
  <c r="D105" i="11"/>
  <c r="D103" i="11" a="1"/>
  <c r="D103" i="11" s="1"/>
  <c r="D102" i="11" a="1"/>
  <c r="D102" i="11" s="1"/>
  <c r="D101" i="11" a="1"/>
  <c r="D101" i="11" s="1"/>
  <c r="D99" i="11" a="1"/>
  <c r="D99" i="11" s="1"/>
  <c r="D98" i="11" a="1"/>
  <c r="D98" i="11" s="1"/>
  <c r="D97" i="11" a="1"/>
  <c r="D97" i="11" s="1"/>
  <c r="G94" i="11" a="1"/>
  <c r="G94" i="11"/>
  <c r="G93" i="11" a="1"/>
  <c r="G93" i="11" s="1"/>
  <c r="G92" i="11" a="1"/>
  <c r="G92" i="11" s="1"/>
  <c r="G90" i="11" a="1"/>
  <c r="G90" i="11" s="1"/>
  <c r="G89" i="11" a="1"/>
  <c r="G89" i="11" s="1"/>
  <c r="G88" i="11" a="1"/>
  <c r="G88" i="11" s="1"/>
  <c r="G86" i="11" a="1"/>
  <c r="G86" i="11" s="1"/>
  <c r="G85" i="11" a="1"/>
  <c r="G85" i="11" s="1"/>
  <c r="G84" i="11" a="1"/>
  <c r="G84" i="11" s="1"/>
  <c r="E94" i="11" a="1"/>
  <c r="E94" i="11" s="1"/>
  <c r="E93" i="11" a="1"/>
  <c r="E93" i="11" s="1"/>
  <c r="E92" i="11" a="1"/>
  <c r="E92" i="11" s="1"/>
  <c r="E90" i="11" a="1"/>
  <c r="E90" i="11" s="1"/>
  <c r="E89" i="11" a="1"/>
  <c r="E89" i="11" s="1"/>
  <c r="E88" i="11" a="1"/>
  <c r="E88" i="11" s="1"/>
  <c r="E86" i="11" a="1"/>
  <c r="E86" i="11" s="1"/>
  <c r="E85" i="11" a="1"/>
  <c r="E85" i="11" s="1"/>
  <c r="E84" i="11" a="1"/>
  <c r="E84" i="11"/>
  <c r="D94" i="11" a="1"/>
  <c r="D94" i="11" s="1"/>
  <c r="D93" i="11" a="1"/>
  <c r="D93" i="11" s="1"/>
  <c r="D92" i="11" a="1"/>
  <c r="D92" i="11" s="1"/>
  <c r="D90" i="11" a="1"/>
  <c r="D90" i="11" s="1"/>
  <c r="D89" i="11" a="1"/>
  <c r="D89" i="11" s="1"/>
  <c r="D88" i="11" a="1"/>
  <c r="D88" i="11" s="1"/>
  <c r="D86" i="11" a="1"/>
  <c r="D86" i="11" s="1"/>
  <c r="D85" i="11" a="1"/>
  <c r="D85" i="11" s="1"/>
  <c r="D84" i="11" a="1"/>
  <c r="D84" i="11"/>
  <c r="G81" i="11" a="1"/>
  <c r="G81" i="11" s="1"/>
  <c r="G80" i="11" a="1"/>
  <c r="G80" i="11" s="1"/>
  <c r="G79" i="11" a="1"/>
  <c r="G79" i="11" s="1"/>
  <c r="G77" i="11" a="1"/>
  <c r="G77" i="11" s="1"/>
  <c r="G76" i="11" a="1"/>
  <c r="G76" i="11" s="1"/>
  <c r="G75" i="11" a="1"/>
  <c r="G75" i="11"/>
  <c r="G73" i="11" a="1"/>
  <c r="G73" i="11" s="1"/>
  <c r="G72" i="11" a="1"/>
  <c r="G72" i="11" s="1"/>
  <c r="G71" i="11" a="1"/>
  <c r="G71" i="11" s="1"/>
  <c r="G69" i="11" a="1"/>
  <c r="G69" i="11" s="1"/>
  <c r="G68" i="11" a="1"/>
  <c r="G68" i="11"/>
  <c r="G67" i="11" a="1"/>
  <c r="G67" i="11" s="1"/>
  <c r="E81" i="11" a="1"/>
  <c r="E81" i="11"/>
  <c r="E80" i="11" a="1"/>
  <c r="E80" i="11" s="1"/>
  <c r="E79" i="11" a="1"/>
  <c r="E79" i="11" s="1"/>
  <c r="E77" i="11" a="1"/>
  <c r="E77" i="11"/>
  <c r="E76" i="11" a="1"/>
  <c r="E76" i="11" s="1"/>
  <c r="E75" i="11" a="1"/>
  <c r="E75" i="11" s="1"/>
  <c r="E73" i="11" a="1"/>
  <c r="E73" i="11" s="1"/>
  <c r="E72" i="11" a="1"/>
  <c r="E72" i="11" s="1"/>
  <c r="E71" i="11" a="1"/>
  <c r="E71" i="11" s="1"/>
  <c r="E69" i="11" a="1"/>
  <c r="E69" i="11" s="1"/>
  <c r="E68" i="11" a="1"/>
  <c r="E68" i="11" s="1"/>
  <c r="E67" i="11" a="1"/>
  <c r="E67" i="11" s="1"/>
  <c r="D81" i="11" a="1"/>
  <c r="D81" i="11"/>
  <c r="D80" i="11" a="1"/>
  <c r="D80" i="11" s="1"/>
  <c r="D79" i="11" a="1"/>
  <c r="D79" i="11" s="1"/>
  <c r="D77" i="11" a="1"/>
  <c r="D77" i="11"/>
  <c r="D76" i="11" a="1"/>
  <c r="D76" i="11" s="1"/>
  <c r="D75" i="11" a="1"/>
  <c r="D75" i="11" s="1"/>
  <c r="D73" i="11" a="1"/>
  <c r="D73" i="11"/>
  <c r="D72" i="11" a="1"/>
  <c r="D72" i="11" s="1"/>
  <c r="D71" i="11" a="1"/>
  <c r="D71" i="11" s="1"/>
  <c r="D69" i="11" a="1"/>
  <c r="D69" i="11" s="1"/>
  <c r="D68" i="11" a="1"/>
  <c r="D68" i="11"/>
  <c r="D67" i="11" a="1"/>
  <c r="D67" i="11" s="1"/>
  <c r="G64" i="11" a="1"/>
  <c r="G64" i="11"/>
  <c r="G63" i="11" a="1"/>
  <c r="G63" i="11" s="1"/>
  <c r="G62" i="11" a="1"/>
  <c r="G62" i="11"/>
  <c r="G60" i="11" a="1"/>
  <c r="G60" i="11" s="1"/>
  <c r="G59" i="11" a="1"/>
  <c r="G59" i="11" s="1"/>
  <c r="G58" i="11" a="1"/>
  <c r="G58" i="11"/>
  <c r="G56" i="11" a="1"/>
  <c r="G56" i="11" s="1"/>
  <c r="G55" i="11" a="1"/>
  <c r="G55" i="11" s="1"/>
  <c r="G54" i="11" a="1"/>
  <c r="G54" i="11" s="1"/>
  <c r="E64" i="11" a="1"/>
  <c r="E64" i="11" s="1"/>
  <c r="E63" i="11" a="1"/>
  <c r="E63" i="11" s="1"/>
  <c r="E62" i="11" a="1"/>
  <c r="E62" i="11" s="1"/>
  <c r="E60" i="11" a="1"/>
  <c r="E60" i="11" s="1"/>
  <c r="E59" i="11" a="1"/>
  <c r="E59" i="11" s="1"/>
  <c r="E58" i="11" a="1"/>
  <c r="E58" i="11" s="1"/>
  <c r="E56" i="11" a="1"/>
  <c r="E56" i="11" s="1"/>
  <c r="E55" i="11" a="1"/>
  <c r="E55" i="11" s="1"/>
  <c r="E54" i="11" a="1"/>
  <c r="E54" i="11" s="1"/>
  <c r="D64" i="11" a="1"/>
  <c r="D64" i="11" s="1"/>
  <c r="D63" i="11" a="1"/>
  <c r="D63" i="11" s="1"/>
  <c r="D62" i="11" a="1"/>
  <c r="D62" i="11"/>
  <c r="D60" i="11" a="1"/>
  <c r="D60" i="11" s="1"/>
  <c r="D59" i="11" a="1"/>
  <c r="D59" i="11" s="1"/>
  <c r="D58" i="11" a="1"/>
  <c r="D58" i="11" s="1"/>
  <c r="D56" i="11" a="1"/>
  <c r="D56" i="11"/>
  <c r="D55" i="11" a="1"/>
  <c r="D55" i="11" s="1"/>
  <c r="D54" i="11" a="1"/>
  <c r="D54" i="11" s="1"/>
  <c r="G51" i="11" a="1"/>
  <c r="G51" i="11" s="1"/>
  <c r="G50" i="11" a="1"/>
  <c r="G50" i="11" s="1"/>
  <c r="G49" i="11" a="1"/>
  <c r="G49" i="11" s="1"/>
  <c r="G47" i="11" a="1"/>
  <c r="G47" i="11" s="1"/>
  <c r="G46" i="11" a="1"/>
  <c r="G46" i="11" s="1"/>
  <c r="G45" i="11" a="1"/>
  <c r="G45" i="11" s="1"/>
  <c r="G43" i="11" a="1"/>
  <c r="G43" i="11" s="1"/>
  <c r="G42" i="11" a="1"/>
  <c r="G42" i="11" s="1"/>
  <c r="G41" i="11" a="1"/>
  <c r="G41" i="11"/>
  <c r="E51" i="11" a="1"/>
  <c r="E51" i="11"/>
  <c r="E50" i="11" a="1"/>
  <c r="E50" i="11" s="1"/>
  <c r="E49" i="11" a="1"/>
  <c r="E49" i="11" s="1"/>
  <c r="E47" i="11" a="1"/>
  <c r="E47" i="11" s="1"/>
  <c r="E46" i="11" a="1"/>
  <c r="E46" i="11" s="1"/>
  <c r="E45" i="11" a="1"/>
  <c r="E45" i="11" s="1"/>
  <c r="E43" i="11" a="1"/>
  <c r="E43" i="11" s="1"/>
  <c r="E42" i="11" a="1"/>
  <c r="E42" i="11" s="1"/>
  <c r="E41" i="11" a="1"/>
  <c r="E41" i="11"/>
  <c r="D51" i="11" a="1"/>
  <c r="D51" i="11" s="1"/>
  <c r="D50" i="11" a="1"/>
  <c r="D50" i="11" s="1"/>
  <c r="D49" i="11" a="1"/>
  <c r="D49" i="11" s="1"/>
  <c r="D47" i="11" a="1"/>
  <c r="D47" i="11" s="1"/>
  <c r="D46" i="11" a="1"/>
  <c r="D46" i="11"/>
  <c r="D45" i="11" a="1"/>
  <c r="D45" i="11" s="1"/>
  <c r="D43" i="11" a="1"/>
  <c r="D43" i="11" s="1"/>
  <c r="D42" i="11" a="1"/>
  <c r="D42" i="11"/>
  <c r="D41" i="11" a="1"/>
  <c r="D41" i="11" s="1"/>
  <c r="G37" i="11" a="1"/>
  <c r="G37" i="11" s="1"/>
  <c r="G36" i="11" a="1"/>
  <c r="G36" i="11" s="1"/>
  <c r="G35" i="11" a="1"/>
  <c r="G35" i="11" s="1"/>
  <c r="G33" i="11" a="1"/>
  <c r="G33" i="11" s="1"/>
  <c r="G32" i="11" a="1"/>
  <c r="G32" i="11" s="1"/>
  <c r="G31" i="11" a="1"/>
  <c r="G31" i="11"/>
  <c r="G29" i="11" a="1"/>
  <c r="G29" i="11" s="1"/>
  <c r="G28" i="11" a="1"/>
  <c r="G28" i="11" s="1"/>
  <c r="G27" i="11" a="1"/>
  <c r="G27" i="11" s="1"/>
  <c r="E37" i="11" a="1"/>
  <c r="E37" i="11" s="1"/>
  <c r="E36" i="11" a="1"/>
  <c r="E36" i="11" s="1"/>
  <c r="E35" i="11" a="1"/>
  <c r="E35" i="11" s="1"/>
  <c r="E33" i="11" a="1"/>
  <c r="E33" i="11" s="1"/>
  <c r="E32" i="11" a="1"/>
  <c r="E32" i="11" s="1"/>
  <c r="E31" i="11" a="1"/>
  <c r="E31" i="11" s="1"/>
  <c r="E29" i="11" a="1"/>
  <c r="E29" i="11" s="1"/>
  <c r="E28" i="11" a="1"/>
  <c r="E28" i="11" s="1"/>
  <c r="E27" i="11" a="1"/>
  <c r="E27" i="11" s="1"/>
  <c r="D34" i="11"/>
  <c r="D30" i="11"/>
  <c r="D26" i="11"/>
  <c r="G23" i="11" a="1"/>
  <c r="G23" i="11"/>
  <c r="G22" i="11" a="1"/>
  <c r="G22" i="11"/>
  <c r="G21" i="11" a="1"/>
  <c r="G21" i="11" s="1"/>
  <c r="G19" i="11" a="1"/>
  <c r="G19" i="11" s="1"/>
  <c r="G18" i="11" a="1"/>
  <c r="G18" i="11"/>
  <c r="G17" i="11" a="1"/>
  <c r="G17" i="11"/>
  <c r="G15" i="11" a="1"/>
  <c r="G15" i="11" s="1"/>
  <c r="G14" i="11" a="1"/>
  <c r="G14" i="11" s="1"/>
  <c r="G13" i="11" a="1"/>
  <c r="G13" i="11"/>
  <c r="G11" i="11" a="1"/>
  <c r="G11" i="11" s="1"/>
  <c r="G10" i="11" a="1"/>
  <c r="G10" i="11" s="1"/>
  <c r="G9" i="11" a="1"/>
  <c r="G9" i="11" s="1"/>
  <c r="E23" i="11" a="1"/>
  <c r="E23" i="11" s="1"/>
  <c r="E22" i="11" a="1"/>
  <c r="E22" i="11" s="1"/>
  <c r="E21" i="11" a="1"/>
  <c r="E21" i="11" s="1"/>
  <c r="E19" i="11" a="1"/>
  <c r="E19" i="11" s="1"/>
  <c r="E18" i="11" a="1"/>
  <c r="E18" i="11" s="1"/>
  <c r="E17" i="11" a="1"/>
  <c r="E17" i="11" s="1"/>
  <c r="E15" i="11" a="1"/>
  <c r="E15" i="11" s="1"/>
  <c r="E14" i="11" a="1"/>
  <c r="E14" i="11" s="1"/>
  <c r="E13" i="11" a="1"/>
  <c r="E13" i="11" s="1"/>
  <c r="E11" i="11" a="1"/>
  <c r="E11" i="11" s="1"/>
  <c r="E10" i="11" a="1"/>
  <c r="E10" i="11" s="1"/>
  <c r="E9" i="11" a="1"/>
  <c r="E9" i="11" s="1"/>
  <c r="D23" i="11" a="1"/>
  <c r="D23" i="11" s="1"/>
  <c r="D22" i="11" a="1"/>
  <c r="D22" i="11" s="1"/>
  <c r="D21" i="11" a="1"/>
  <c r="D21" i="11" s="1"/>
  <c r="D19" i="11" a="1"/>
  <c r="D19" i="11" s="1"/>
  <c r="D18" i="11" a="1"/>
  <c r="D18" i="11"/>
  <c r="D17" i="11" a="1"/>
  <c r="D17" i="11" s="1"/>
  <c r="D15" i="11" a="1"/>
  <c r="D15" i="11"/>
  <c r="D14" i="11" a="1"/>
  <c r="D14" i="11" s="1"/>
  <c r="D13" i="11" a="1"/>
  <c r="D13" i="11" s="1"/>
  <c r="D11" i="11" a="1"/>
  <c r="D11" i="11" s="1"/>
  <c r="D10" i="11" a="1"/>
  <c r="D10" i="11" s="1"/>
  <c r="D9" i="11" a="1"/>
  <c r="D9" i="11" s="1"/>
  <c r="G5" i="11" a="1"/>
  <c r="G5" i="11" s="1"/>
  <c r="G4" i="11" a="1"/>
  <c r="G4" i="11" s="1"/>
  <c r="G3" i="11" a="1"/>
  <c r="G3" i="11" s="1"/>
  <c r="J38" i="1"/>
  <c r="J5" i="1"/>
  <c r="E129" i="11" a="1"/>
  <c r="E129" i="11" s="1"/>
  <c r="E128" i="11" a="1"/>
  <c r="E128" i="11" s="1"/>
  <c r="E127" i="11" a="1"/>
  <c r="E127" i="11" s="1"/>
  <c r="D129" i="11" a="1"/>
  <c r="D129" i="11" s="1"/>
  <c r="D128" i="11" a="1"/>
  <c r="D128" i="11" s="1"/>
  <c r="D127" i="11" a="1"/>
  <c r="D127" i="11" s="1"/>
  <c r="D122" i="11" l="1"/>
  <c r="D118" i="11"/>
  <c r="D110" i="11"/>
  <c r="D114" i="11"/>
  <c r="G104" i="11"/>
  <c r="G100" i="11"/>
  <c r="G96" i="11"/>
  <c r="D100" i="11"/>
  <c r="D96" i="11"/>
  <c r="G91" i="11"/>
  <c r="G87" i="11"/>
  <c r="G83" i="11"/>
  <c r="D91" i="11"/>
  <c r="D87" i="11"/>
  <c r="D83" i="11"/>
  <c r="D78" i="11"/>
  <c r="D74" i="11"/>
  <c r="D70" i="11"/>
  <c r="D66" i="11"/>
  <c r="G61" i="11"/>
  <c r="G57" i="11"/>
  <c r="G53" i="11"/>
  <c r="D61" i="11"/>
  <c r="D57" i="11"/>
  <c r="D53" i="11"/>
  <c r="G48" i="11"/>
  <c r="G44" i="11"/>
  <c r="G40" i="11"/>
  <c r="D48" i="11"/>
  <c r="D44" i="11"/>
  <c r="D40" i="11"/>
  <c r="G34" i="11"/>
  <c r="G30" i="11"/>
  <c r="G26" i="11"/>
  <c r="G20" i="11"/>
  <c r="G16" i="11"/>
  <c r="G12" i="11"/>
  <c r="G8" i="11"/>
  <c r="D20" i="11"/>
  <c r="D16" i="11"/>
  <c r="D12" i="11"/>
  <c r="D8" i="11"/>
  <c r="E131" i="1"/>
  <c r="D131" i="1"/>
  <c r="C131" i="1"/>
  <c r="E130" i="1"/>
  <c r="D130" i="1"/>
  <c r="C130" i="1"/>
  <c r="E129" i="1"/>
  <c r="D129" i="1"/>
  <c r="C129" i="1"/>
  <c r="E128" i="1"/>
  <c r="D128" i="1"/>
  <c r="C128" i="1"/>
  <c r="E127" i="1"/>
  <c r="D127" i="1"/>
  <c r="C127" i="1"/>
  <c r="E125" i="1"/>
  <c r="C125" i="1"/>
  <c r="D125" i="1"/>
  <c r="J10" i="1"/>
  <c r="J27" i="1"/>
  <c r="J39" i="1"/>
  <c r="J50" i="1"/>
  <c r="J66" i="1"/>
  <c r="J77" i="1"/>
  <c r="J88" i="1"/>
  <c r="J116" i="1"/>
  <c r="J36" i="1" l="1"/>
  <c r="J12" i="1"/>
  <c r="J11" i="1"/>
  <c r="D37" i="11" a="1"/>
  <c r="D37" i="11" s="1"/>
  <c r="D36" i="11" a="1"/>
  <c r="D36" i="11" s="1"/>
  <c r="D35" i="11" a="1"/>
  <c r="D35" i="11" s="1"/>
  <c r="D33" i="11" a="1"/>
  <c r="D33" i="11" s="1"/>
  <c r="D32" i="11" a="1"/>
  <c r="D32" i="11" s="1"/>
  <c r="D31" i="11" a="1"/>
  <c r="D31" i="11" s="1"/>
  <c r="D29" i="11" a="1"/>
  <c r="D29" i="11" s="1"/>
  <c r="D28" i="11" a="1"/>
  <c r="D28" i="11" s="1"/>
  <c r="D27" i="11" a="1"/>
  <c r="D27" i="11" s="1"/>
  <c r="I7" i="13"/>
  <c r="I8" i="13" s="1"/>
  <c r="G7" i="13"/>
  <c r="G8" i="13" s="1"/>
  <c r="E7" i="13"/>
  <c r="E8" i="13" s="1"/>
  <c r="C7" i="13"/>
  <c r="C8" i="13" s="1"/>
  <c r="J117" i="1"/>
  <c r="J90" i="1"/>
  <c r="J91" i="1"/>
  <c r="J92" i="1"/>
  <c r="J93" i="1"/>
  <c r="J94" i="1"/>
  <c r="J95" i="1"/>
  <c r="J96" i="1"/>
  <c r="J97" i="1"/>
  <c r="J98" i="1"/>
  <c r="J89" i="1"/>
  <c r="J8" i="1"/>
  <c r="J7" i="1"/>
  <c r="J6" i="1"/>
  <c r="J119" i="1"/>
  <c r="J118" i="1"/>
  <c r="J115" i="1"/>
  <c r="J114" i="1"/>
  <c r="J113" i="1"/>
  <c r="J112" i="1"/>
  <c r="J111" i="1"/>
  <c r="J64" i="1"/>
  <c r="J63" i="1"/>
  <c r="J62" i="1"/>
  <c r="J61" i="1"/>
  <c r="J60" i="1"/>
  <c r="J59" i="1"/>
  <c r="J58" i="1"/>
  <c r="J57" i="1"/>
  <c r="J56" i="1"/>
  <c r="J31" i="1"/>
  <c r="J37" i="1"/>
  <c r="J35" i="1"/>
  <c r="J34" i="1"/>
  <c r="J33" i="1"/>
  <c r="J32" i="1"/>
  <c r="G95" i="11" l="1"/>
  <c r="G126" i="11"/>
  <c r="J25" i="1"/>
  <c r="J24" i="1"/>
  <c r="J23" i="1"/>
  <c r="J22" i="1"/>
  <c r="J21" i="1"/>
  <c r="J20" i="1"/>
  <c r="J19" i="1"/>
  <c r="J18" i="1"/>
  <c r="J17" i="1"/>
  <c r="J16" i="1"/>
  <c r="J102" i="1"/>
  <c r="D126" i="1" s="1"/>
  <c r="J103" i="1"/>
  <c r="E126" i="1" s="1"/>
  <c r="J104" i="1"/>
  <c r="J105" i="1"/>
  <c r="J106" i="1"/>
  <c r="J107" i="1"/>
  <c r="J108" i="1"/>
  <c r="J109" i="1"/>
  <c r="J110" i="1"/>
  <c r="J101" i="1"/>
  <c r="J79" i="1"/>
  <c r="J80" i="1"/>
  <c r="J81" i="1"/>
  <c r="J82" i="1"/>
  <c r="J83" i="1"/>
  <c r="J84" i="1"/>
  <c r="J85" i="1"/>
  <c r="J86" i="1"/>
  <c r="J87" i="1"/>
  <c r="J78" i="1"/>
  <c r="J68" i="1"/>
  <c r="J69" i="1"/>
  <c r="J70" i="1"/>
  <c r="J71" i="1"/>
  <c r="J72" i="1"/>
  <c r="J73" i="1"/>
  <c r="J74" i="1"/>
  <c r="J75" i="1"/>
  <c r="J76" i="1"/>
  <c r="J67" i="1"/>
  <c r="G65" i="11" s="1"/>
  <c r="J52" i="1"/>
  <c r="J53" i="1"/>
  <c r="J54" i="1"/>
  <c r="J55" i="1"/>
  <c r="J65" i="1"/>
  <c r="J51" i="1"/>
  <c r="J40" i="1"/>
  <c r="J41" i="1"/>
  <c r="J42" i="1"/>
  <c r="J43" i="1"/>
  <c r="J44" i="1"/>
  <c r="J45" i="1"/>
  <c r="J46" i="1"/>
  <c r="J47" i="1"/>
  <c r="J48" i="1"/>
  <c r="J49" i="1"/>
  <c r="J28" i="1"/>
  <c r="J29" i="1"/>
  <c r="J30" i="1"/>
  <c r="J13" i="1"/>
  <c r="J14" i="1"/>
  <c r="J15" i="1"/>
  <c r="G113" i="11" l="1" a="1"/>
  <c r="G113" i="11" s="1"/>
  <c r="G124" i="11" a="1"/>
  <c r="G124" i="11" s="1"/>
  <c r="G120" i="11" a="1"/>
  <c r="G120" i="11" s="1"/>
  <c r="G112" i="11" a="1"/>
  <c r="G112" i="11" s="1"/>
  <c r="G123" i="11" a="1"/>
  <c r="G123" i="11" s="1"/>
  <c r="G111" i="11" a="1"/>
  <c r="G111" i="11" s="1"/>
  <c r="G125" i="11" a="1"/>
  <c r="G125" i="11" s="1"/>
  <c r="G119" i="11" a="1"/>
  <c r="G119" i="11" s="1"/>
  <c r="G116" i="11" a="1"/>
  <c r="G116" i="11" s="1"/>
  <c r="G117" i="11" a="1"/>
  <c r="G117" i="11" s="1"/>
  <c r="G121" i="11" a="1"/>
  <c r="G121" i="11" s="1"/>
  <c r="G115" i="11" a="1"/>
  <c r="G115" i="11" s="1"/>
  <c r="J100" i="1"/>
  <c r="J99" i="1" s="1"/>
  <c r="J120" i="1" s="1"/>
  <c r="C126" i="1"/>
  <c r="G52" i="11"/>
  <c r="G2" i="11"/>
  <c r="G7" i="11"/>
  <c r="G82" i="11"/>
  <c r="G114" i="11" l="1"/>
  <c r="G122" i="11"/>
  <c r="G110" i="11"/>
  <c r="G118" i="11"/>
  <c r="G39" i="11"/>
  <c r="G109" i="11"/>
  <c r="G74" i="11"/>
  <c r="J9" i="1"/>
  <c r="G70" i="11"/>
  <c r="G66" i="11"/>
  <c r="G78" i="11"/>
  <c r="C132" i="1"/>
  <c r="D22" i="13" s="1"/>
  <c r="E132" i="1"/>
  <c r="D132" i="1"/>
  <c r="F22" i="13" s="1"/>
  <c r="G25" i="11"/>
  <c r="E21" i="13" l="1"/>
  <c r="E19" i="13"/>
  <c r="E18" i="13"/>
  <c r="E17" i="13"/>
  <c r="G21" i="13"/>
  <c r="G19" i="13"/>
  <c r="G18" i="13"/>
  <c r="G17" i="13"/>
  <c r="K36" i="1"/>
  <c r="G6" i="11"/>
  <c r="D9" i="13"/>
  <c r="H9" i="13"/>
  <c r="H22" i="13"/>
  <c r="F9" i="13"/>
  <c r="C133" i="1"/>
  <c r="G38" i="11"/>
  <c r="I21" i="13" l="1"/>
  <c r="I19" i="13"/>
  <c r="I18" i="13"/>
  <c r="I17" i="13"/>
  <c r="G20" i="13"/>
  <c r="G22" i="13" s="1"/>
  <c r="E20" i="13"/>
  <c r="E22" i="13" s="1"/>
  <c r="K5" i="1"/>
  <c r="H6" i="13"/>
  <c r="D6" i="13"/>
  <c r="D5" i="13"/>
  <c r="H5" i="13"/>
  <c r="F6" i="13"/>
  <c r="F5" i="13"/>
  <c r="J26" i="1"/>
  <c r="I20" i="13" l="1"/>
  <c r="I22" i="13" s="1"/>
  <c r="D7" i="13"/>
  <c r="D8" i="13" s="1"/>
  <c r="H7" i="13"/>
  <c r="H8" i="13" s="1"/>
  <c r="F7" i="13"/>
  <c r="F8" i="13" s="1"/>
  <c r="G24" i="11"/>
  <c r="G108" i="11" l="1"/>
  <c r="G130" i="11" s="1"/>
  <c r="B22" i="13"/>
  <c r="D24" i="13" l="1"/>
  <c r="C21" i="13"/>
  <c r="C18" i="13"/>
  <c r="C17" i="13"/>
  <c r="C19" i="13"/>
  <c r="H108" i="11"/>
  <c r="H114" i="11"/>
  <c r="H113" i="11"/>
  <c r="H111" i="11"/>
  <c r="H112" i="11"/>
  <c r="H24" i="13"/>
  <c r="F24" i="13"/>
  <c r="B9" i="13"/>
  <c r="K93" i="1"/>
  <c r="K23" i="1"/>
  <c r="K100" i="1"/>
  <c r="K29" i="1"/>
  <c r="K104" i="1"/>
  <c r="K75" i="1"/>
  <c r="K17" i="1"/>
  <c r="K94" i="1"/>
  <c r="K56" i="1"/>
  <c r="K25" i="1"/>
  <c r="K73" i="1"/>
  <c r="K40" i="1"/>
  <c r="K92" i="1"/>
  <c r="K12" i="1"/>
  <c r="K66" i="1"/>
  <c r="K28" i="1"/>
  <c r="K37" i="1"/>
  <c r="K10" i="1"/>
  <c r="K52" i="1"/>
  <c r="K32" i="1"/>
  <c r="K31" i="1"/>
  <c r="K16" i="1"/>
  <c r="K54" i="1"/>
  <c r="K61" i="1"/>
  <c r="K83" i="1"/>
  <c r="K69" i="1"/>
  <c r="K57" i="1"/>
  <c r="K76" i="1"/>
  <c r="K53" i="1"/>
  <c r="K51" i="1"/>
  <c r="K45" i="1"/>
  <c r="K115" i="1"/>
  <c r="K81" i="1"/>
  <c r="K80" i="1"/>
  <c r="K103" i="1"/>
  <c r="K9" i="1"/>
  <c r="K89" i="1"/>
  <c r="K34" i="1"/>
  <c r="K21" i="1"/>
  <c r="K20" i="1"/>
  <c r="K118" i="1"/>
  <c r="K13" i="1"/>
  <c r="K95" i="1"/>
  <c r="K38" i="1"/>
  <c r="K111" i="1"/>
  <c r="K71" i="1"/>
  <c r="K35" i="1"/>
  <c r="K15" i="1"/>
  <c r="K64" i="1"/>
  <c r="K77" i="1"/>
  <c r="K74" i="1"/>
  <c r="K18" i="1"/>
  <c r="K114" i="1"/>
  <c r="K27" i="1"/>
  <c r="K24" i="1"/>
  <c r="K50" i="1"/>
  <c r="K99" i="1"/>
  <c r="K67" i="1"/>
  <c r="K109" i="1"/>
  <c r="K120" i="1"/>
  <c r="K11" i="1"/>
  <c r="K105" i="1"/>
  <c r="K91" i="1"/>
  <c r="K107" i="1"/>
  <c r="K102" i="1"/>
  <c r="K42" i="1"/>
  <c r="K112" i="1"/>
  <c r="K110" i="1"/>
  <c r="K59" i="1"/>
  <c r="K101" i="1"/>
  <c r="K46" i="1"/>
  <c r="K70" i="1"/>
  <c r="K96" i="1"/>
  <c r="K33" i="1"/>
  <c r="K85" i="1"/>
  <c r="K44" i="1"/>
  <c r="K84" i="1"/>
  <c r="K97" i="1"/>
  <c r="K19" i="1"/>
  <c r="K58" i="1"/>
  <c r="K55" i="1"/>
  <c r="K98" i="1"/>
  <c r="K49" i="1"/>
  <c r="K117" i="1"/>
  <c r="K22" i="1"/>
  <c r="K116" i="1"/>
  <c r="K87" i="1"/>
  <c r="K47" i="1"/>
  <c r="K90" i="1"/>
  <c r="K88" i="1"/>
  <c r="K7" i="1"/>
  <c r="K6" i="1"/>
  <c r="K72" i="1"/>
  <c r="K26" i="1"/>
  <c r="K86" i="1"/>
  <c r="K119" i="1"/>
  <c r="K8" i="1"/>
  <c r="K79" i="1"/>
  <c r="K82" i="1"/>
  <c r="K113" i="1"/>
  <c r="K14" i="1"/>
  <c r="K106" i="1"/>
  <c r="K62" i="1"/>
  <c r="K78" i="1"/>
  <c r="K30" i="1"/>
  <c r="K39" i="1"/>
  <c r="K65" i="1"/>
  <c r="K43" i="1"/>
  <c r="K108" i="1"/>
  <c r="K60" i="1"/>
  <c r="K68" i="1"/>
  <c r="K63" i="1"/>
  <c r="K41" i="1"/>
  <c r="K48" i="1"/>
  <c r="H74" i="11"/>
  <c r="H122" i="11"/>
  <c r="H78" i="11"/>
  <c r="H34" i="11"/>
  <c r="H8" i="11"/>
  <c r="H30" i="11"/>
  <c r="H11" i="11"/>
  <c r="H129" i="11"/>
  <c r="H24" i="11"/>
  <c r="H128" i="11"/>
  <c r="H117" i="11"/>
  <c r="H3" i="11"/>
  <c r="H2" i="11"/>
  <c r="H40" i="11"/>
  <c r="H25" i="11"/>
  <c r="H26" i="11"/>
  <c r="H9" i="11"/>
  <c r="H13" i="11"/>
  <c r="H21" i="11"/>
  <c r="H23" i="11"/>
  <c r="H127" i="11"/>
  <c r="H39" i="11"/>
  <c r="H15" i="11"/>
  <c r="H126" i="11"/>
  <c r="H27" i="11"/>
  <c r="H28" i="11"/>
  <c r="H29" i="11"/>
  <c r="H31" i="11"/>
  <c r="H32" i="11"/>
  <c r="H33" i="11"/>
  <c r="H35" i="11"/>
  <c r="H36" i="11"/>
  <c r="H75" i="11"/>
  <c r="H84" i="11"/>
  <c r="H4" i="11"/>
  <c r="H5" i="11"/>
  <c r="H16" i="11"/>
  <c r="H44" i="11"/>
  <c r="H48" i="11"/>
  <c r="H20" i="11"/>
  <c r="H7" i="11"/>
  <c r="H12" i="11"/>
  <c r="H17" i="11"/>
  <c r="H19" i="11"/>
  <c r="H37" i="11"/>
  <c r="H41" i="11"/>
  <c r="H42" i="11"/>
  <c r="H43" i="11"/>
  <c r="H45" i="11"/>
  <c r="H46" i="11"/>
  <c r="H47" i="11"/>
  <c r="H49" i="11"/>
  <c r="H50" i="11"/>
  <c r="H51" i="11"/>
  <c r="H52" i="11"/>
  <c r="H53" i="11"/>
  <c r="H54" i="11"/>
  <c r="H55" i="11"/>
  <c r="H56" i="11"/>
  <c r="H57" i="11"/>
  <c r="H58" i="11"/>
  <c r="H59" i="11"/>
  <c r="H60" i="11"/>
  <c r="H61" i="11"/>
  <c r="H62" i="11"/>
  <c r="H63" i="11"/>
  <c r="H66" i="11"/>
  <c r="H67" i="11"/>
  <c r="H68" i="11"/>
  <c r="H69" i="11"/>
  <c r="H70" i="11"/>
  <c r="H71" i="11"/>
  <c r="H64" i="11"/>
  <c r="H65" i="11"/>
  <c r="H81" i="11"/>
  <c r="H87" i="11"/>
  <c r="H89" i="11"/>
  <c r="H90" i="11"/>
  <c r="H92" i="11"/>
  <c r="H93" i="11"/>
  <c r="H95" i="11"/>
  <c r="H97" i="11"/>
  <c r="H99" i="11"/>
  <c r="H100" i="11"/>
  <c r="H102" i="11"/>
  <c r="H103" i="11"/>
  <c r="H105" i="11"/>
  <c r="H107" i="11"/>
  <c r="H109" i="11"/>
  <c r="H115" i="11"/>
  <c r="H118" i="11"/>
  <c r="H119" i="11"/>
  <c r="H120" i="11"/>
  <c r="H121" i="11"/>
  <c r="H123" i="11"/>
  <c r="H125" i="11"/>
  <c r="H130" i="11"/>
  <c r="H72" i="11"/>
  <c r="H76" i="11"/>
  <c r="H77" i="11"/>
  <c r="H79" i="11"/>
  <c r="H80" i="11"/>
  <c r="H82" i="11"/>
  <c r="H83" i="11"/>
  <c r="H85" i="11"/>
  <c r="H86" i="11"/>
  <c r="H88" i="11"/>
  <c r="H91" i="11"/>
  <c r="H94" i="11"/>
  <c r="H6" i="11"/>
  <c r="H10" i="11"/>
  <c r="H14" i="11"/>
  <c r="H18" i="11"/>
  <c r="H22" i="11"/>
  <c r="H124" i="11"/>
  <c r="H73" i="11"/>
  <c r="H96" i="11"/>
  <c r="H98" i="11"/>
  <c r="H101" i="11"/>
  <c r="H104" i="11"/>
  <c r="H106" i="11"/>
  <c r="H110" i="11"/>
  <c r="H116" i="11"/>
  <c r="H38" i="11"/>
  <c r="C20" i="13" l="1"/>
  <c r="C22" i="13" s="1"/>
  <c r="B5" i="13"/>
  <c r="F11" i="13"/>
  <c r="H11" i="13"/>
  <c r="D11" i="13"/>
  <c r="B6" i="13"/>
  <c r="B7" i="13" l="1"/>
  <c r="B8" i="13"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<sst xmlns="http://schemas.openxmlformats.org/spreadsheetml/2006/main" count="820" uniqueCount="286">
  <si>
    <t>Annex 4 to the Regulations for the Second Call for Project Selection</t>
  </si>
  <si>
    <t>Summary of the Project Budget for the Second Selection Round of the Measure 1.1.1.3 “Applied Research” under the Specific Support Objective 1.1.1 “Strengthening Research and Innovation Capacity and the Introduction of Advanced Technologies into the Overall R&amp;I System” of the European Union Cohesion Policy Programme for 2021–2027</t>
  </si>
  <si>
    <t>Budget category code</t>
  </si>
  <si>
    <t>Cost item name</t>
  </si>
  <si>
    <t>Activity type</t>
  </si>
  <si>
    <t>Beneficiary</t>
  </si>
  <si>
    <t>Cost category</t>
  </si>
  <si>
    <t>Cost per unit (EUR)</t>
  </si>
  <si>
    <t>Number of units</t>
  </si>
  <si>
    <t>Unit</t>
  </si>
  <si>
    <t>Project activity/sub-activity number</t>
  </si>
  <si>
    <t>Eligible amount</t>
  </si>
  <si>
    <t>EUR</t>
  </si>
  <si>
    <r>
      <t>%</t>
    </r>
    <r>
      <rPr>
        <sz val="11"/>
        <rFont val="Aptos"/>
        <family val="2"/>
      </rPr>
      <t> </t>
    </r>
  </si>
  <si>
    <t>1.</t>
  </si>
  <si>
    <t>Project costs based on a flat-rate cost</t>
  </si>
  <si>
    <t>1.1.</t>
  </si>
  <si>
    <t>Indirect costs</t>
  </si>
  <si>
    <t>Not eligible</t>
  </si>
  <si>
    <t>1.2.</t>
  </si>
  <si>
    <t>1.3.</t>
  </si>
  <si>
    <r>
      <t>3.</t>
    </r>
    <r>
      <rPr>
        <sz val="11"/>
        <rFont val="Aptos"/>
        <family val="2"/>
      </rPr>
      <t> </t>
    </r>
  </si>
  <si>
    <t>Personnel costs for project implementation</t>
  </si>
  <si>
    <t>3.1. </t>
  </si>
  <si>
    <t>Staff remuneration costs for project implementation</t>
  </si>
  <si>
    <t>3.1.1.</t>
  </si>
  <si>
    <t>Direct costs</t>
  </si>
  <si>
    <t>3.1.2.</t>
  </si>
  <si>
    <t>3.1.3.</t>
  </si>
  <si>
    <t>3.1.4.</t>
  </si>
  <si>
    <t>3.1.5.</t>
  </si>
  <si>
    <t>3.1.6.</t>
  </si>
  <si>
    <t>3.1.7.</t>
  </si>
  <si>
    <t>3.1.8.</t>
  </si>
  <si>
    <t>3.1.9.</t>
  </si>
  <si>
    <t>3.1.10.</t>
  </si>
  <si>
    <t>3.1.11.</t>
  </si>
  <si>
    <t>3.1.12.</t>
  </si>
  <si>
    <t>3.1.13.</t>
  </si>
  <si>
    <t>3.1.14.</t>
  </si>
  <si>
    <t>3.1.15.</t>
  </si>
  <si>
    <t>3.2. </t>
  </si>
  <si>
    <t>Other project implementation staff costs</t>
  </si>
  <si>
    <t>3.2.1.</t>
  </si>
  <si>
    <t>Travel and business trip costs</t>
  </si>
  <si>
    <t>3.2.1.1.</t>
  </si>
  <si>
    <t>Business trip</t>
  </si>
  <si>
    <t>Total number</t>
  </si>
  <si>
    <t>3.2.1.2.</t>
  </si>
  <si>
    <t>3.2.1.3.</t>
  </si>
  <si>
    <t>3.2.1.4.</t>
  </si>
  <si>
    <t>3.2.1.5.</t>
  </si>
  <si>
    <t>3.2.1.6.</t>
  </si>
  <si>
    <t>3.2.1.7.</t>
  </si>
  <si>
    <t>3.2.1.8.</t>
  </si>
  <si>
    <t>3.2.1.9.</t>
  </si>
  <si>
    <t>3.2.1.10.</t>
  </si>
  <si>
    <r>
      <t>6.</t>
    </r>
    <r>
      <rPr>
        <sz val="11"/>
        <rFont val="Aptos"/>
        <family val="2"/>
      </rPr>
      <t> </t>
    </r>
  </si>
  <si>
    <t>Costs of materials, equipment and machinery</t>
  </si>
  <si>
    <t>6.1. </t>
  </si>
  <si>
    <t>Costs of materials and raw materials</t>
  </si>
  <si>
    <t>6.1.1.</t>
  </si>
  <si>
    <t>Materials and raw materials</t>
  </si>
  <si>
    <t>6.1.2.</t>
  </si>
  <si>
    <t>6.1.3.</t>
  </si>
  <si>
    <t>6.1.4.</t>
  </si>
  <si>
    <t>6.1.5.</t>
  </si>
  <si>
    <t>6.1.6.</t>
  </si>
  <si>
    <t>6.1.7.</t>
  </si>
  <si>
    <t>6.1.8.</t>
  </si>
  <si>
    <t>6.1.9.</t>
  </si>
  <si>
    <t>6.1.10.</t>
  </si>
  <si>
    <t>6.2. </t>
  </si>
  <si>
    <t>Equipment and machinery costs</t>
  </si>
  <si>
    <t>6.2.1.</t>
  </si>
  <si>
    <t>6.2.2.</t>
  </si>
  <si>
    <t>6.2.3.</t>
  </si>
  <si>
    <t>6.2.4.</t>
  </si>
  <si>
    <t>6.2.5.</t>
  </si>
  <si>
    <t>6.2.6.</t>
  </si>
  <si>
    <t>6.2.7.</t>
  </si>
  <si>
    <t>6.2.8.</t>
  </si>
  <si>
    <t>6.2.9.</t>
  </si>
  <si>
    <t>6.2.10.</t>
  </si>
  <si>
    <t>6.2.11.</t>
  </si>
  <si>
    <t>6.2.12.</t>
  </si>
  <si>
    <t>6.2.13.</t>
  </si>
  <si>
    <t>6.2.14.</t>
  </si>
  <si>
    <t>6.2.15.</t>
  </si>
  <si>
    <t xml:space="preserve">6.4. </t>
  </si>
  <si>
    <t>Other costs</t>
  </si>
  <si>
    <t>6.4.1.</t>
  </si>
  <si>
    <t>6.4.2.</t>
  </si>
  <si>
    <t>6.4.3.</t>
  </si>
  <si>
    <t>6.4.4.</t>
  </si>
  <si>
    <t>6.4.5.</t>
  </si>
  <si>
    <t>6.4.6.</t>
  </si>
  <si>
    <t>6.4.7.</t>
  </si>
  <si>
    <t>6.4.8.</t>
  </si>
  <si>
    <t>6.4.9.</t>
  </si>
  <si>
    <t>6.4.10.</t>
  </si>
  <si>
    <r>
      <t>8.</t>
    </r>
    <r>
      <rPr>
        <sz val="11"/>
        <rFont val="Aptos"/>
        <family val="2"/>
      </rPr>
      <t> </t>
    </r>
  </si>
  <si>
    <t>Patents and licences</t>
  </si>
  <si>
    <t>8.1.</t>
  </si>
  <si>
    <t>8.2.</t>
  </si>
  <si>
    <t>8.3.</t>
  </si>
  <si>
    <t>8.4.</t>
  </si>
  <si>
    <t>8.5.</t>
  </si>
  <si>
    <t>8.6.</t>
  </si>
  <si>
    <t>8.7.</t>
  </si>
  <si>
    <t>8.8.</t>
  </si>
  <si>
    <t>8.9.</t>
  </si>
  <si>
    <t>8.10.</t>
  </si>
  <si>
    <t>12.</t>
  </si>
  <si>
    <t>In-kind contributions</t>
  </si>
  <si>
    <t>12.1.</t>
  </si>
  <si>
    <t>12.2.</t>
  </si>
  <si>
    <t>12.3.</t>
  </si>
  <si>
    <t>12.4.</t>
  </si>
  <si>
    <t>12.5.</t>
  </si>
  <si>
    <t>12.6.</t>
  </si>
  <si>
    <t>12.7.</t>
  </si>
  <si>
    <t>12.8.</t>
  </si>
  <si>
    <t>12.9.</t>
  </si>
  <si>
    <t>12.10.</t>
  </si>
  <si>
    <r>
      <t>13.</t>
    </r>
    <r>
      <rPr>
        <sz val="11"/>
        <rFont val="Aptos"/>
        <family val="2"/>
      </rPr>
      <t> </t>
    </r>
  </si>
  <si>
    <t>Other project implementation costs</t>
  </si>
  <si>
    <r>
      <t>13.1.</t>
    </r>
    <r>
      <rPr>
        <sz val="11"/>
        <rFont val="Aptos"/>
        <family val="2"/>
      </rPr>
      <t> </t>
    </r>
  </si>
  <si>
    <t>External service costs</t>
  </si>
  <si>
    <t>13.1.1.</t>
  </si>
  <si>
    <t>13.1.2.</t>
  </si>
  <si>
    <t>13.1.3.</t>
  </si>
  <si>
    <t>13.1.4.</t>
  </si>
  <si>
    <t>13.1.5.</t>
  </si>
  <si>
    <t>13.1.6.</t>
  </si>
  <si>
    <t>13.1.7.</t>
  </si>
  <si>
    <t>13.1.8.</t>
  </si>
  <si>
    <t>13.1.9.</t>
  </si>
  <si>
    <t>13.1.10.</t>
  </si>
  <si>
    <t>13.1.11.</t>
  </si>
  <si>
    <t>13.1.12.</t>
  </si>
  <si>
    <t>13.1.13.</t>
  </si>
  <si>
    <t>13.1.14.</t>
  </si>
  <si>
    <t>13.1.15.</t>
  </si>
  <si>
    <r>
      <t>13.3.</t>
    </r>
    <r>
      <rPr>
        <sz val="11"/>
        <rFont val="Aptos"/>
        <family val="2"/>
      </rPr>
      <t> </t>
    </r>
  </si>
  <si>
    <t>Scientific article publication costs</t>
  </si>
  <si>
    <t>13.3.1.</t>
  </si>
  <si>
    <t>13.3.2.</t>
  </si>
  <si>
    <t>13.3.3.</t>
  </si>
  <si>
    <t>TOTAL</t>
  </si>
  <si>
    <t>Project applicant</t>
  </si>
  <si>
    <t>Cooperation partner No.1</t>
  </si>
  <si>
    <t>Cooperation partner No.2</t>
  </si>
  <si>
    <t>Techno-economic feasibility study</t>
  </si>
  <si>
    <t>Fundamental research</t>
  </si>
  <si>
    <t>Industrial research</t>
  </si>
  <si>
    <t>Experimental development</t>
  </si>
  <si>
    <t>Acquisition, validation and protection of technology rights</t>
  </si>
  <si>
    <t>Justification of the proportionality of planned project costs and their compliance with average market prices</t>
  </si>
  <si>
    <t>Information on the beneficiary’s existing remuneration rates and existing contracts</t>
  </si>
  <si>
    <r>
      <t xml:space="preserve">Information on conducted supplier surveys </t>
    </r>
    <r>
      <rPr>
        <sz val="11"/>
        <color theme="1"/>
        <rFont val="Aptos"/>
        <family val="2"/>
      </rPr>
      <t>(price market research)</t>
    </r>
  </si>
  <si>
    <r>
      <t xml:space="preserve">Commercial information on websites </t>
    </r>
    <r>
      <rPr>
        <sz val="11"/>
        <color theme="1"/>
        <rFont val="Aptos"/>
        <family val="2"/>
      </rPr>
      <t>(please indicate specific links or attach screenshots)</t>
    </r>
  </si>
  <si>
    <t>Information on the beneficiary’s experience in similar projects</t>
  </si>
  <si>
    <t>Information on statistical data</t>
  </si>
  <si>
    <t>Information on the expert opinion</t>
  </si>
  <si>
    <t>Reference to procurement documentation</t>
  </si>
  <si>
    <t>Other explanation</t>
  </si>
  <si>
    <t>Reference to other supporting documents attached to the project application annex</t>
  </si>
  <si>
    <t>…</t>
  </si>
  <si>
    <t xml:space="preserve">Calculation tables </t>
  </si>
  <si>
    <t>Attach here or as separate documents to the project application annex.</t>
  </si>
  <si>
    <t>Project activity number</t>
  </si>
  <si>
    <t>%</t>
  </si>
  <si>
    <t>3.1.1.1.</t>
  </si>
  <si>
    <t>3.1.1.2.</t>
  </si>
  <si>
    <t>3.1.1.3.</t>
  </si>
  <si>
    <t>3.</t>
  </si>
  <si>
    <t>3.1.</t>
  </si>
  <si>
    <t>3.1.2.1.</t>
  </si>
  <si>
    <t>3.1.2.2.</t>
  </si>
  <si>
    <t>3.1.2.3.</t>
  </si>
  <si>
    <t>3.1.3.1.</t>
  </si>
  <si>
    <t>3.1.3.2.</t>
  </si>
  <si>
    <t>3.1.3.3.</t>
  </si>
  <si>
    <t>3.1.4.1.</t>
  </si>
  <si>
    <t>3.1.4.2.</t>
  </si>
  <si>
    <t>3.1.4.3.</t>
  </si>
  <si>
    <t>3.2.</t>
  </si>
  <si>
    <t xml:space="preserve">3.2.1. </t>
  </si>
  <si>
    <t>3.2.1.1.1.</t>
  </si>
  <si>
    <t>3.2.1.1.2.</t>
  </si>
  <si>
    <t>3.2.1.1.3.</t>
  </si>
  <si>
    <t>3.2.1.2.1.</t>
  </si>
  <si>
    <t>3.2.1.2.2.</t>
  </si>
  <si>
    <t>3.2.1.2.3.</t>
  </si>
  <si>
    <t>3.2.1.3.1.</t>
  </si>
  <si>
    <t>3.2.1.3.2.</t>
  </si>
  <si>
    <t>3.2.1.3.3.</t>
  </si>
  <si>
    <t>6.</t>
  </si>
  <si>
    <t>6.1.</t>
  </si>
  <si>
    <t>6.1.1.1.</t>
  </si>
  <si>
    <t>6.1.1.2.</t>
  </si>
  <si>
    <t>6.1.1.3.</t>
  </si>
  <si>
    <t>6.1.2.1.</t>
  </si>
  <si>
    <t>6.1.2.2.</t>
  </si>
  <si>
    <t>6.1.2.3.</t>
  </si>
  <si>
    <t>6.1.3.1.</t>
  </si>
  <si>
    <t>6.1.3.2.</t>
  </si>
  <si>
    <t>6.1.3.3.</t>
  </si>
  <si>
    <t>6.2.</t>
  </si>
  <si>
    <t>6.2.1.1.</t>
  </si>
  <si>
    <t>6.2.1.2.</t>
  </si>
  <si>
    <t>6.2.1.3.</t>
  </si>
  <si>
    <t>6.2.2.1.</t>
  </si>
  <si>
    <t>6.2.2.2.</t>
  </si>
  <si>
    <t>6.2.2.3.</t>
  </si>
  <si>
    <t>6.2.3.1.</t>
  </si>
  <si>
    <t>6.2.3.2.</t>
  </si>
  <si>
    <t>6.2.3.3.</t>
  </si>
  <si>
    <t>6.4.</t>
  </si>
  <si>
    <t>6.4.1.1.</t>
  </si>
  <si>
    <t>6.4.1.2.</t>
  </si>
  <si>
    <t>6.4.1.3.</t>
  </si>
  <si>
    <t>6.4.2.1.</t>
  </si>
  <si>
    <t>6.4.2.2.</t>
  </si>
  <si>
    <t>6.4.2.3.</t>
  </si>
  <si>
    <t>6.4.3.1.</t>
  </si>
  <si>
    <t>6.4.3.2.</t>
  </si>
  <si>
    <t>6.4.3.3.</t>
  </si>
  <si>
    <t>6.4.4.1.</t>
  </si>
  <si>
    <t>6.4.4.2.</t>
  </si>
  <si>
    <t>6.4.4.3.</t>
  </si>
  <si>
    <t>8.</t>
  </si>
  <si>
    <t>8.1.1.</t>
  </si>
  <si>
    <t>8.1.2.</t>
  </si>
  <si>
    <t>8.1.3.</t>
  </si>
  <si>
    <t>8.2.1.</t>
  </si>
  <si>
    <t>8.2.2.</t>
  </si>
  <si>
    <t>8.2.3.</t>
  </si>
  <si>
    <t>8.3.1.</t>
  </si>
  <si>
    <t>8.3.2.</t>
  </si>
  <si>
    <t>8.3.3.</t>
  </si>
  <si>
    <t>12.1.1.</t>
  </si>
  <si>
    <t>12.1.2.</t>
  </si>
  <si>
    <t>12.1.3.</t>
  </si>
  <si>
    <t>12.2.1.</t>
  </si>
  <si>
    <t>12.2.2.</t>
  </si>
  <si>
    <t>12.2.3.</t>
  </si>
  <si>
    <t>12.3.1.</t>
  </si>
  <si>
    <t>12.3.2.</t>
  </si>
  <si>
    <t>12.3.3.</t>
  </si>
  <si>
    <t>13.</t>
  </si>
  <si>
    <t>13.1.</t>
  </si>
  <si>
    <t>13.1.1.1.</t>
  </si>
  <si>
    <t>13.1.1.2.</t>
  </si>
  <si>
    <t>13.1.1.3.</t>
  </si>
  <si>
    <t>13.1.2.1.</t>
  </si>
  <si>
    <t>13.1.2.2.</t>
  </si>
  <si>
    <t>13.1.2.3.</t>
  </si>
  <si>
    <t>13.1.3.1.</t>
  </si>
  <si>
    <t>13.1.3.2.</t>
  </si>
  <si>
    <t>13.1.3.3.</t>
  </si>
  <si>
    <t>13.3.</t>
  </si>
  <si>
    <t>Total:</t>
  </si>
  <si>
    <t>Table No. 1</t>
  </si>
  <si>
    <t>Financing plan</t>
  </si>
  <si>
    <t>Project</t>
  </si>
  <si>
    <t>Amount (EUR)</t>
  </si>
  <si>
    <t>European Regional Development Fund</t>
  </si>
  <si>
    <t>State budget funding</t>
  </si>
  <si>
    <t>Eligible public costs</t>
  </si>
  <si>
    <t>Eligible private costs</t>
  </si>
  <si>
    <t>Total eligible costs</t>
  </si>
  <si>
    <t>Project part (%)</t>
  </si>
  <si>
    <t>Table No. 2</t>
  </si>
  <si>
    <t>Reduction of aid intensity</t>
  </si>
  <si>
    <t>Other public funding</t>
  </si>
  <si>
    <t xml:space="preserve">Types of enterprises </t>
  </si>
  <si>
    <t>Micro-enterprise</t>
  </si>
  <si>
    <t>Small enterprise</t>
  </si>
  <si>
    <t>Medium-sized enterprise</t>
  </si>
  <si>
    <t>Large enterprise</t>
  </si>
  <si>
    <t>Beneficiaries</t>
  </si>
  <si>
    <t>Salary costs</t>
  </si>
  <si>
    <t>hours</t>
  </si>
  <si>
    <t>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</si>
</sst>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charset val="186"/>
      <scheme val="minor"/>
    </font>
    <font>
      <sz val="11"/>
      <color theme="1"/>
      <name val="Aptos"/>
      <family val="2"/>
    </font>
    <font>
      <b/>
      <sz val="11"/>
      <name val="Aptos"/>
      <family val="2"/>
    </font>
    <font>
      <sz val="11"/>
      <name val="Aptos"/>
      <family val="2"/>
    </font>
    <font>
      <b/>
      <sz val="11"/>
      <color theme="1"/>
      <name val="Aptos"/>
      <family val="2"/>
    </font>
    <font>
      <i/>
      <sz val="11"/>
      <color theme="1"/>
      <name val="Aptos Narrow"/>
      <family val="2"/>
      <charset val="186"/>
      <scheme val="minor"/>
    </font>
    <font>
      <b/>
      <sz val="11"/>
      <color rgb="FF000000"/>
      <name val="Aptos"/>
      <family val="2"/>
    </font>
    <font>
      <sz val="9"/>
      <name val="Aptos"/>
      <family val="2"/>
    </font>
    <font>
      <sz val="11"/>
      <color rgb="FF000000"/>
      <name val="Aptos"/>
      <family val="2"/>
    </font>
    <font>
      <i/>
      <sz val="11"/>
      <color rgb="FF000000"/>
      <name val="Aptos"/>
      <family val="2"/>
    </font>
    <font>
      <b/>
      <sz val="11"/>
      <color theme="1"/>
      <name val="Aptos Narrow"/>
      <family val="2"/>
      <scheme val="minor"/>
    </font>
    <font>
      <b/>
      <sz val="11"/>
      <name val="Aptos"/>
      <family val="2"/>
      <charset val="186"/>
    </font>
    <font>
      <sz val="11"/>
      <name val="Aptos"/>
      <family val="2"/>
      <charset val="186"/>
    </font>
    <font>
      <sz val="9"/>
      <name val="Aptos"/>
      <family val="2"/>
      <charset val="186"/>
    </font>
    <font>
      <sz val="11"/>
      <color theme="1"/>
      <name val="Aptos"/>
      <family val="2"/>
      <charset val="186"/>
    </font>
    <font>
      <i/>
      <sz val="11"/>
      <color theme="1"/>
      <name val="Aptos Narrow"/>
      <family val="2"/>
      <scheme val="minor"/>
    </font>
    <font>
      <sz val="12"/>
      <color theme="1"/>
      <name val="Aptos"/>
      <family val="2"/>
    </font>
    <font>
      <b/>
      <sz val="11"/>
      <color rgb="FF000000"/>
      <name val="Aptos"/>
      <family val="2"/>
      <charset val="186"/>
    </font>
    <font>
      <b/>
      <sz val="11"/>
      <color theme="1"/>
      <name val="Aptos"/>
      <family val="2"/>
      <charset val="186"/>
    </font>
    <font>
      <sz val="11"/>
      <color theme="1"/>
      <name val="Aptos Narrow"/>
      <family val="2"/>
      <scheme val="minor"/>
    </font>
    <font>
      <b/>
      <sz val="12"/>
      <color theme="1"/>
      <name val="Aptos"/>
      <family val="2"/>
    </font>
    <font>
      <b/>
      <i/>
      <sz val="9"/>
      <color theme="1"/>
      <name val="Aptos Narrow"/>
      <family val="2"/>
      <scheme val="minor"/>
    </font>
    <font>
      <sz val="10"/>
      <color theme="1"/>
      <name val="Aptos"/>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749992370372631"/>
        <bgColor indexed="64"/>
      </patternFill>
    </fill>
    <fill>
      <patternFill patternType="solid">
        <fgColor theme="3" tint="0.499984740745262"/>
        <bgColor indexed="64"/>
      </patternFill>
    </fill>
    <fill>
      <patternFill patternType="solid">
        <fgColor theme="0" tint="-4.9989318521683403E-2"/>
        <bgColor indexed="64"/>
      </patternFill>
    </fill>
    <fill>
      <patternFill patternType="solid">
        <fgColor rgb="FFFFDCB9"/>
        <bgColor indexed="64"/>
      </patternFill>
    </fill>
    <fill>
      <patternFill patternType="solid">
        <fgColor theme="8" tint="-0.249977111117893"/>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rgb="FF000000"/>
      </top>
      <bottom style="thin">
        <color indexed="64"/>
      </bottom>
      <diagonal/>
    </border>
    <border>
      <left style="thin">
        <color indexed="64"/>
      </left>
      <right style="medium">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medium">
        <color indexed="64"/>
      </right>
      <top style="medium">
        <color indexed="64"/>
      </top>
      <bottom style="thin">
        <color indexed="64"/>
      </bottom>
      <diagonal/>
    </border>
    <border>
      <left style="medium">
        <color rgb="FF000000"/>
      </left>
      <right style="medium">
        <color indexed="64"/>
      </right>
      <top style="thin">
        <color indexed="64"/>
      </top>
      <bottom style="thin">
        <color indexed="64"/>
      </bottom>
      <diagonal/>
    </border>
    <border>
      <left style="medium">
        <color rgb="FF000000"/>
      </left>
      <right style="medium">
        <color indexed="64"/>
      </right>
      <top style="thin">
        <color indexed="64"/>
      </top>
      <bottom style="medium">
        <color rgb="FF000000"/>
      </bottom>
      <diagonal/>
    </border>
    <border>
      <left style="medium">
        <color indexed="64"/>
      </left>
      <right style="thin">
        <color indexed="64"/>
      </right>
      <top style="thin">
        <color indexed="64"/>
      </top>
      <bottom style="medium">
        <color rgb="FF000000"/>
      </bottom>
      <diagonal/>
    </border>
    <border>
      <left style="thin">
        <color indexed="64"/>
      </left>
      <right style="medium">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55">
    <xf numFmtId="0" fontId="0" fillId="0" borderId="0" xfId="0"/>
    <xf numFmtId="0" fontId="10" fillId="0" borderId="0" xfId="0" applyFont="1"/>
    <xf numFmtId="0" fontId="0" fillId="0" borderId="0" xfId="0" applyProtection="1">
      <protection locked="0"/>
    </xf>
    <xf numFmtId="0" fontId="0" fillId="0" borderId="0" xfId="0" applyAlignment="1" applyProtection="1">
      <alignment horizontal="center"/>
      <protection locked="0"/>
    </xf>
    <xf numFmtId="0" fontId="3" fillId="2" borderId="1" xfId="0" applyFont="1" applyFill="1" applyBorder="1" applyAlignment="1" applyProtection="1">
      <alignment horizontal="left" vertical="center" wrapText="1"/>
      <protection locked="0"/>
    </xf>
    <xf numFmtId="0" fontId="7" fillId="0" borderId="0" xfId="0" applyFont="1" applyAlignment="1" applyProtection="1">
      <alignment horizontal="left" vertical="top"/>
      <protection locked="0"/>
    </xf>
    <xf numFmtId="0" fontId="1" fillId="0" borderId="0" xfId="0" applyFont="1" applyProtection="1">
      <protection locked="0"/>
    </xf>
    <xf numFmtId="0" fontId="5" fillId="0" borderId="0" xfId="0" applyFont="1" applyAlignment="1" applyProtection="1">
      <alignment horizontal="center"/>
      <protection locked="0"/>
    </xf>
    <xf numFmtId="0" fontId="0" fillId="0" borderId="0" xfId="0" applyAlignment="1" applyProtection="1">
      <alignment horizontal="center" vertical="center"/>
      <protection locked="0"/>
    </xf>
    <xf numFmtId="0" fontId="8" fillId="2" borderId="1" xfId="0" applyFont="1" applyFill="1" applyBorder="1" applyAlignment="1">
      <alignment vertical="center" wrapText="1"/>
    </xf>
    <xf numFmtId="0" fontId="9"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2" fontId="14" fillId="0" borderId="1" xfId="0" applyNumberFormat="1" applyFont="1" applyBorder="1" applyAlignment="1">
      <alignment vertical="center" wrapText="1"/>
    </xf>
    <xf numFmtId="2" fontId="14" fillId="2" borderId="1" xfId="0" applyNumberFormat="1" applyFont="1" applyFill="1" applyBorder="1" applyAlignment="1">
      <alignment vertical="center" wrapText="1"/>
    </xf>
    <xf numFmtId="0" fontId="8"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2" fontId="14" fillId="3" borderId="1" xfId="0" applyNumberFormat="1" applyFont="1" applyFill="1" applyBorder="1" applyAlignment="1">
      <alignment vertical="center" wrapText="1"/>
    </xf>
    <xf numFmtId="0" fontId="1" fillId="3" borderId="1" xfId="0" applyFont="1" applyFill="1" applyBorder="1" applyAlignment="1">
      <alignment horizontal="right" vertical="center" wrapText="1"/>
    </xf>
    <xf numFmtId="0" fontId="17" fillId="5" borderId="7" xfId="0" applyFont="1" applyFill="1" applyBorder="1" applyAlignment="1">
      <alignment horizontal="center" vertical="center" wrapText="1"/>
    </xf>
    <xf numFmtId="0" fontId="1" fillId="4" borderId="1" xfId="0" applyFont="1" applyFill="1" applyBorder="1" applyAlignment="1">
      <alignment horizontal="right" vertical="center" wrapText="1"/>
    </xf>
    <xf numFmtId="0" fontId="4"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2" fontId="4" fillId="4" borderId="1" xfId="0" applyNumberFormat="1" applyFont="1" applyFill="1" applyBorder="1" applyAlignment="1">
      <alignment vertical="center" wrapText="1"/>
    </xf>
    <xf numFmtId="0" fontId="1" fillId="4" borderId="1" xfId="0" applyFont="1" applyFill="1" applyBorder="1" applyAlignment="1">
      <alignment horizontal="center" wrapText="1"/>
    </xf>
    <xf numFmtId="0" fontId="1" fillId="3" borderId="1" xfId="0" applyFont="1" applyFill="1" applyBorder="1" applyAlignment="1">
      <alignment horizontal="center" wrapText="1"/>
    </xf>
    <xf numFmtId="0" fontId="1" fillId="2" borderId="1" xfId="0" applyFont="1" applyFill="1" applyBorder="1" applyAlignment="1">
      <alignment horizontal="center" wrapText="1"/>
    </xf>
    <xf numFmtId="0" fontId="1" fillId="0" borderId="1" xfId="0" applyFont="1" applyBorder="1" applyAlignment="1">
      <alignment horizontal="center" wrapText="1"/>
    </xf>
    <xf numFmtId="0" fontId="1" fillId="4" borderId="1" xfId="0" applyFont="1" applyFill="1" applyBorder="1" applyAlignment="1">
      <alignment horizontal="right" wrapText="1"/>
    </xf>
    <xf numFmtId="0" fontId="19" fillId="0" borderId="0" xfId="0" applyFont="1"/>
    <xf numFmtId="0" fontId="15" fillId="0" borderId="0" xfId="0" applyFont="1" applyAlignment="1" applyProtection="1">
      <alignment wrapText="1"/>
      <protection locked="0"/>
    </xf>
    <xf numFmtId="0" fontId="6" fillId="4" borderId="1" xfId="0" applyFont="1" applyFill="1" applyBorder="1" applyAlignment="1">
      <alignment horizontal="justify" vertical="center" wrapText="1"/>
    </xf>
    <xf numFmtId="0" fontId="6" fillId="4" borderId="1" xfId="0" applyFont="1" applyFill="1" applyBorder="1" applyAlignment="1">
      <alignment vertical="center" wrapText="1"/>
    </xf>
    <xf numFmtId="2" fontId="18" fillId="4" borderId="1" xfId="0" applyNumberFormat="1" applyFont="1" applyFill="1" applyBorder="1" applyAlignment="1">
      <alignment horizontal="center" vertical="center" wrapText="1"/>
    </xf>
    <xf numFmtId="2" fontId="1" fillId="0" borderId="1" xfId="0" applyNumberFormat="1" applyFont="1" applyBorder="1" applyAlignment="1">
      <alignment vertical="center" wrapText="1"/>
    </xf>
    <xf numFmtId="0" fontId="4" fillId="0" borderId="0" xfId="0" applyFont="1" applyAlignment="1" applyProtection="1">
      <alignment horizontal="right" vertical="center"/>
      <protection locked="0"/>
    </xf>
    <xf numFmtId="4" fontId="1" fillId="0" borderId="9" xfId="0" applyNumberFormat="1" applyFont="1" applyBorder="1" applyAlignment="1">
      <alignment horizontal="left" vertical="center"/>
    </xf>
    <xf numFmtId="4" fontId="4" fillId="0" borderId="9" xfId="0" applyNumberFormat="1" applyFont="1" applyBorder="1" applyAlignment="1">
      <alignment horizontal="left" vertical="center"/>
    </xf>
    <xf numFmtId="0" fontId="13" fillId="0" borderId="0" xfId="0" applyFont="1" applyAlignment="1" applyProtection="1">
      <alignment horizontal="center" vertical="top"/>
      <protection locked="0"/>
    </xf>
    <xf numFmtId="1" fontId="0" fillId="0" borderId="0" xfId="0" applyNumberFormat="1" applyAlignment="1" applyProtection="1">
      <alignment horizontal="center"/>
      <protection locked="0"/>
    </xf>
    <xf numFmtId="2" fontId="0" fillId="0" borderId="0" xfId="0" applyNumberFormat="1" applyAlignment="1" applyProtection="1">
      <alignment horizontal="center"/>
      <protection locked="0"/>
    </xf>
    <xf numFmtId="2" fontId="1" fillId="4" borderId="1" xfId="0" applyNumberFormat="1" applyFont="1" applyFill="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vertical="center"/>
    </xf>
    <xf numFmtId="0" fontId="6" fillId="0" borderId="1" xfId="0" applyFont="1" applyBorder="1" applyAlignment="1">
      <alignment vertical="center" wrapText="1"/>
    </xf>
    <xf numFmtId="0" fontId="1" fillId="0" borderId="0" xfId="0" applyFont="1"/>
    <xf numFmtId="0" fontId="15" fillId="0" borderId="0" xfId="0" applyFont="1"/>
    <xf numFmtId="2" fontId="18" fillId="4" borderId="1" xfId="0" applyNumberFormat="1" applyFont="1" applyFill="1" applyBorder="1" applyAlignment="1">
      <alignment vertical="center" wrapText="1"/>
    </xf>
    <xf numFmtId="0" fontId="1" fillId="0" borderId="9" xfId="0" applyFont="1" applyBorder="1" applyAlignment="1">
      <alignment horizontal="center"/>
    </xf>
    <xf numFmtId="0" fontId="1" fillId="0" borderId="8" xfId="0" applyFont="1" applyBorder="1" applyAlignment="1">
      <alignment horizontal="center"/>
    </xf>
    <xf numFmtId="0" fontId="6" fillId="5" borderId="7" xfId="0" applyFont="1" applyFill="1" applyBorder="1" applyAlignment="1">
      <alignment horizontal="center" vertical="center" wrapText="1"/>
    </xf>
    <xf numFmtId="16" fontId="6" fillId="4" borderId="1" xfId="0" applyNumberFormat="1" applyFont="1" applyFill="1" applyBorder="1" applyAlignment="1">
      <alignment vertical="center" wrapText="1"/>
    </xf>
    <xf numFmtId="0" fontId="1" fillId="0" borderId="15" xfId="0" applyFont="1" applyBorder="1" applyAlignment="1">
      <alignment horizontal="center"/>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4" fontId="4" fillId="0" borderId="19" xfId="0" applyNumberFormat="1" applyFont="1" applyBorder="1" applyAlignment="1">
      <alignment horizontal="left" vertical="center"/>
    </xf>
    <xf numFmtId="0" fontId="3" fillId="7" borderId="1" xfId="0" applyFont="1" applyFill="1" applyBorder="1" applyAlignment="1" applyProtection="1">
      <alignment horizontal="left" vertical="center" wrapText="1"/>
      <protection locked="0"/>
    </xf>
    <xf numFmtId="2" fontId="3" fillId="7" borderId="1" xfId="0" applyNumberFormat="1" applyFont="1" applyFill="1" applyBorder="1" applyAlignment="1" applyProtection="1">
      <alignment horizontal="center" vertical="center" wrapText="1"/>
      <protection locked="0"/>
    </xf>
    <xf numFmtId="1" fontId="12" fillId="7" borderId="1" xfId="0" applyNumberFormat="1" applyFont="1" applyFill="1" applyBorder="1" applyAlignment="1" applyProtection="1">
      <alignment horizontal="center" vertical="center" wrapText="1"/>
      <protection locked="0"/>
    </xf>
    <xf numFmtId="0" fontId="12" fillId="7" borderId="1" xfId="0" applyFont="1" applyFill="1" applyBorder="1" applyAlignment="1" applyProtection="1">
      <alignment horizontal="center" vertical="center" wrapText="1"/>
      <protection locked="0"/>
    </xf>
    <xf numFmtId="0" fontId="0" fillId="7" borderId="1" xfId="0" applyFill="1" applyBorder="1" applyAlignment="1" applyProtection="1">
      <alignment horizontal="left"/>
      <protection locked="0"/>
    </xf>
    <xf numFmtId="0" fontId="1" fillId="7" borderId="1" xfId="0" applyFont="1" applyFill="1" applyBorder="1" applyAlignment="1">
      <alignment horizontal="left" vertical="center"/>
    </xf>
    <xf numFmtId="0" fontId="0" fillId="0" borderId="0" xfId="0" applyAlignment="1">
      <alignment horizontal="center"/>
    </xf>
    <xf numFmtId="0" fontId="18" fillId="5" borderId="7"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4" fontId="2" fillId="4" borderId="1" xfId="0" applyNumberFormat="1" applyFont="1" applyFill="1" applyBorder="1" applyAlignment="1">
      <alignment horizontal="center" vertical="center" wrapText="1"/>
    </xf>
    <xf numFmtId="2" fontId="2" fillId="4"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2" fontId="3" fillId="4" borderId="1" xfId="0" applyNumberFormat="1" applyFont="1" applyFill="1" applyBorder="1" applyAlignment="1">
      <alignment horizontal="center" vertical="center" wrapText="1"/>
    </xf>
    <xf numFmtId="4" fontId="4"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2" borderId="1" xfId="0" applyFont="1" applyFill="1" applyBorder="1" applyAlignment="1">
      <alignment horizontal="center" wrapText="1"/>
    </xf>
    <xf numFmtId="0" fontId="4" fillId="0" borderId="1" xfId="0" applyFont="1" applyBorder="1" applyAlignment="1">
      <alignment horizontal="center" vertical="center" wrapText="1"/>
    </xf>
    <xf numFmtId="4" fontId="16" fillId="0" borderId="1" xfId="0" applyNumberFormat="1" applyFont="1" applyBorder="1" applyAlignment="1">
      <alignment horizontal="center" vertical="center" wrapText="1"/>
    </xf>
    <xf numFmtId="4" fontId="16" fillId="2" borderId="1" xfId="0" applyNumberFormat="1" applyFont="1" applyFill="1" applyBorder="1" applyAlignment="1">
      <alignment horizontal="center" vertical="center"/>
    </xf>
    <xf numFmtId="0" fontId="4" fillId="0" borderId="0" xfId="0" applyFont="1" applyAlignment="1">
      <alignment horizontal="right" vertical="center"/>
    </xf>
    <xf numFmtId="4" fontId="4" fillId="6" borderId="3" xfId="0" applyNumberFormat="1" applyFont="1" applyFill="1" applyBorder="1" applyAlignment="1">
      <alignment horizontal="center" vertical="center"/>
    </xf>
    <xf numFmtId="4" fontId="1" fillId="7" borderId="9" xfId="0" applyNumberFormat="1" applyFont="1" applyFill="1" applyBorder="1" applyAlignment="1" applyProtection="1">
      <alignment horizontal="left" vertical="center"/>
      <protection locked="0"/>
    </xf>
    <xf numFmtId="4" fontId="4" fillId="7" borderId="9" xfId="0" applyNumberFormat="1" applyFont="1" applyFill="1" applyBorder="1" applyAlignment="1" applyProtection="1">
      <alignment horizontal="left" vertical="center"/>
      <protection locked="0"/>
    </xf>
    <xf numFmtId="0" fontId="4" fillId="0" borderId="8" xfId="0" applyFont="1" applyBorder="1" applyAlignment="1">
      <alignment horizontal="center" vertical="center" wrapText="1"/>
    </xf>
    <xf numFmtId="0" fontId="4" fillId="0" borderId="9" xfId="0" applyFont="1" applyBorder="1" applyAlignment="1">
      <alignment horizontal="left" vertical="center" wrapText="1"/>
    </xf>
    <xf numFmtId="4" fontId="16" fillId="0" borderId="8" xfId="0" applyNumberFormat="1" applyFont="1" applyBorder="1" applyAlignment="1">
      <alignment horizontal="center" vertical="center" wrapText="1"/>
    </xf>
    <xf numFmtId="0" fontId="4" fillId="0" borderId="9" xfId="0" applyFont="1" applyBorder="1" applyAlignment="1">
      <alignment horizontal="left" vertical="center"/>
    </xf>
    <xf numFmtId="0" fontId="18" fillId="2" borderId="9" xfId="0" applyFont="1" applyFill="1" applyBorder="1" applyAlignment="1">
      <alignment horizontal="left" vertical="center" wrapText="1"/>
    </xf>
    <xf numFmtId="4" fontId="16" fillId="2" borderId="8" xfId="0" applyNumberFormat="1" applyFont="1" applyFill="1" applyBorder="1" applyAlignment="1">
      <alignment horizontal="center" vertical="center"/>
    </xf>
    <xf numFmtId="0" fontId="4" fillId="0" borderId="27" xfId="0" applyFont="1" applyBorder="1" applyAlignment="1">
      <alignment vertical="center" wrapText="1"/>
    </xf>
    <xf numFmtId="4" fontId="1" fillId="0" borderId="28" xfId="0" applyNumberFormat="1" applyFont="1" applyBorder="1" applyAlignment="1">
      <alignment horizontal="center" vertical="center" wrapText="1"/>
    </xf>
    <xf numFmtId="4" fontId="1" fillId="0" borderId="29" xfId="0" applyNumberFormat="1" applyFont="1" applyBorder="1" applyAlignment="1">
      <alignment horizontal="center" vertical="center" wrapText="1"/>
    </xf>
    <xf numFmtId="10" fontId="1" fillId="2" borderId="8" xfId="0" applyNumberFormat="1" applyFont="1" applyFill="1" applyBorder="1" applyAlignment="1">
      <alignment horizontal="left" vertical="center"/>
    </xf>
    <xf numFmtId="10" fontId="4" fillId="2" borderId="8" xfId="0" applyNumberFormat="1" applyFont="1" applyFill="1" applyBorder="1" applyAlignment="1">
      <alignment horizontal="left" vertical="center"/>
    </xf>
    <xf numFmtId="10" fontId="4" fillId="2" borderId="20" xfId="0" applyNumberFormat="1" applyFont="1" applyFill="1" applyBorder="1" applyAlignment="1">
      <alignment horizontal="left" vertical="center"/>
    </xf>
    <xf numFmtId="10" fontId="1" fillId="0" borderId="8" xfId="0" applyNumberFormat="1" applyFont="1" applyBorder="1" applyAlignment="1">
      <alignment horizontal="left" vertical="center"/>
    </xf>
    <xf numFmtId="10" fontId="4" fillId="0" borderId="8" xfId="0" applyNumberFormat="1" applyFont="1" applyBorder="1" applyAlignment="1">
      <alignment horizontal="left" vertical="center"/>
    </xf>
    <xf numFmtId="10" fontId="4" fillId="0" borderId="20" xfId="0" applyNumberFormat="1" applyFont="1" applyBorder="1" applyAlignment="1">
      <alignment horizontal="left" vertical="center"/>
    </xf>
    <xf numFmtId="10" fontId="1" fillId="2" borderId="15" xfId="0" applyNumberFormat="1" applyFont="1" applyFill="1" applyBorder="1" applyAlignment="1">
      <alignment horizontal="left" vertical="center"/>
    </xf>
    <xf numFmtId="10" fontId="4" fillId="2" borderId="15" xfId="0" applyNumberFormat="1" applyFont="1" applyFill="1" applyBorder="1" applyAlignment="1">
      <alignment horizontal="left" vertical="center"/>
    </xf>
    <xf numFmtId="10" fontId="4" fillId="2" borderId="21" xfId="0" applyNumberFormat="1" applyFont="1" applyFill="1" applyBorder="1" applyAlignment="1">
      <alignment horizontal="left" vertical="center"/>
    </xf>
    <xf numFmtId="10" fontId="1" fillId="7" borderId="8" xfId="0" applyNumberFormat="1" applyFont="1" applyFill="1" applyBorder="1" applyAlignment="1" applyProtection="1">
      <alignment horizontal="left" vertical="center"/>
      <protection locked="0"/>
    </xf>
    <xf numFmtId="10" fontId="4" fillId="7" borderId="8" xfId="0" applyNumberFormat="1" applyFont="1" applyFill="1" applyBorder="1" applyAlignment="1" applyProtection="1">
      <alignment horizontal="left" vertical="center"/>
      <protection locked="0"/>
    </xf>
    <xf numFmtId="10" fontId="1" fillId="7" borderId="15" xfId="0" applyNumberFormat="1" applyFont="1" applyFill="1" applyBorder="1" applyAlignment="1" applyProtection="1">
      <alignment horizontal="left" vertical="center"/>
      <protection locked="0"/>
    </xf>
    <xf numFmtId="10" fontId="4" fillId="7" borderId="15" xfId="0" applyNumberFormat="1" applyFont="1" applyFill="1" applyBorder="1" applyAlignment="1" applyProtection="1">
      <alignment horizontal="left" vertical="center"/>
      <protection locked="0"/>
    </xf>
    <xf numFmtId="10" fontId="4" fillId="0" borderId="21" xfId="0" applyNumberFormat="1" applyFont="1" applyBorder="1" applyAlignment="1">
      <alignment horizontal="left" vertical="center"/>
    </xf>
    <xf numFmtId="4" fontId="2" fillId="8" borderId="1" xfId="0" applyNumberFormat="1" applyFont="1" applyFill="1" applyBorder="1" applyAlignment="1">
      <alignment horizontal="center" vertical="center" wrapText="1"/>
    </xf>
    <xf numFmtId="1" fontId="1" fillId="0" borderId="11" xfId="0" applyNumberFormat="1" applyFont="1" applyBorder="1" applyAlignment="1">
      <alignment horizont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21" fillId="0" borderId="0" xfId="0" applyFont="1" applyAlignment="1">
      <alignment horizontal="left"/>
    </xf>
    <xf numFmtId="0" fontId="4" fillId="0" borderId="10" xfId="0" applyFont="1" applyBorder="1" applyAlignment="1">
      <alignment horizontal="right"/>
    </xf>
    <xf numFmtId="0" fontId="4" fillId="0" borderId="11" xfId="0" applyFont="1" applyBorder="1" applyAlignment="1">
      <alignment horizontal="right"/>
    </xf>
    <xf numFmtId="0" fontId="1" fillId="0" borderId="22" xfId="0" applyFont="1" applyBorder="1" applyAlignment="1">
      <alignment horizontal="center"/>
    </xf>
    <xf numFmtId="0" fontId="1" fillId="0" borderId="23" xfId="0" applyFont="1" applyBorder="1" applyAlignment="1">
      <alignment horizontal="center"/>
    </xf>
    <xf numFmtId="0" fontId="20" fillId="2" borderId="0" xfId="0" applyFont="1" applyFill="1" applyAlignment="1">
      <alignment horizontal="center" vertical="center"/>
    </xf>
    <xf numFmtId="4" fontId="4" fillId="6" borderId="1" xfId="0" applyNumberFormat="1" applyFont="1" applyFill="1" applyBorder="1" applyAlignment="1">
      <alignment horizontal="center" vertical="center"/>
    </xf>
    <xf numFmtId="0" fontId="2" fillId="4" borderId="4"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6" xfId="0" applyFont="1" applyFill="1" applyBorder="1" applyAlignment="1">
      <alignment horizontal="left" vertical="center" wrapText="1"/>
    </xf>
    <xf numFmtId="0" fontId="4" fillId="0" borderId="24" xfId="0" applyFont="1" applyBorder="1" applyAlignment="1">
      <alignment horizontal="center"/>
    </xf>
    <xf numFmtId="0" fontId="4" fillId="0" borderId="9" xfId="0" applyFont="1" applyBorder="1" applyAlignment="1">
      <alignment horizontal="center"/>
    </xf>
    <xf numFmtId="0" fontId="4" fillId="4" borderId="25" xfId="0" applyFont="1" applyFill="1" applyBorder="1" applyAlignment="1">
      <alignment horizontal="center" vertical="center"/>
    </xf>
    <xf numFmtId="0" fontId="4" fillId="4" borderId="26" xfId="0" applyFont="1" applyFill="1" applyBorder="1" applyAlignment="1">
      <alignment horizontal="center" vertical="center"/>
    </xf>
    <xf numFmtId="0" fontId="7" fillId="0" borderId="2" xfId="0" applyFont="1" applyBorder="1" applyAlignment="1" applyProtection="1">
      <alignment horizontal="left" vertical="top"/>
      <protection locked="0"/>
    </xf>
    <xf numFmtId="0" fontId="4" fillId="4" borderId="4"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0" borderId="0" xfId="0" applyFont="1" applyAlignment="1">
      <alignment horizontal="center" vertical="center" wrapText="1"/>
    </xf>
    <xf numFmtId="0" fontId="2" fillId="4" borderId="4" xfId="0" applyFont="1" applyFill="1" applyBorder="1" applyAlignment="1">
      <alignment horizontal="right" vertical="center" wrapText="1"/>
    </xf>
    <xf numFmtId="0" fontId="2" fillId="4" borderId="5" xfId="0" applyFont="1" applyFill="1" applyBorder="1" applyAlignment="1">
      <alignment horizontal="right" vertical="center" wrapText="1"/>
    </xf>
    <xf numFmtId="0" fontId="2" fillId="4" borderId="6" xfId="0" applyFont="1" applyFill="1" applyBorder="1" applyAlignment="1">
      <alignment horizontal="right" vertical="center" wrapText="1"/>
    </xf>
    <xf numFmtId="0" fontId="6" fillId="4" borderId="4"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6"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2" fillId="0" borderId="0" xfId="0" applyFont="1" applyAlignment="1">
      <alignment horizontal="right"/>
    </xf>
    <xf numFmtId="0" fontId="4"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1" fontId="11" fillId="5" borderId="1" xfId="0" applyNumberFormat="1" applyFont="1" applyFill="1" applyBorder="1" applyAlignment="1">
      <alignment horizontal="center" vertical="center"/>
      <extLst>
        <ext xmlns:xfpb="http://schemas.microsoft.com/office/spreadsheetml/2022/featurepropertybag" uri="{C7286773-470A-42A8-94C5-96B5CB345126}">
          <xfpb:xfComplement i="0"/>
        </ext>
      </extLst>
    </xf>
    <xf numFmtId="0" fontId="20" fillId="4" borderId="4" xfId="0" applyFont="1" applyFill="1" applyBorder="1" applyAlignment="1">
      <alignment horizontal="left"/>
    </xf>
    <xf numFmtId="0" fontId="20" fillId="4" borderId="5" xfId="0" applyFont="1" applyFill="1" applyBorder="1" applyAlignment="1">
      <alignment horizontal="left"/>
    </xf>
    <xf numFmtId="0" fontId="20" fillId="4" borderId="6" xfId="0" applyFont="1" applyFill="1" applyBorder="1" applyAlignment="1">
      <alignment horizontal="left"/>
    </xf>
    <xf numFmtId="0" fontId="4" fillId="4" borderId="4" xfId="0" applyFont="1" applyFill="1" applyBorder="1" applyAlignment="1">
      <alignment horizontal="right" vertical="center" wrapText="1"/>
    </xf>
    <xf numFmtId="0" fontId="4" fillId="4" borderId="5" xfId="0" applyFont="1" applyFill="1" applyBorder="1" applyAlignment="1">
      <alignment horizontal="right" vertical="center" wrapText="1"/>
    </xf>
    <xf numFmtId="0" fontId="4" fillId="4" borderId="6" xfId="0" applyFont="1" applyFill="1" applyBorder="1" applyAlignment="1">
      <alignment horizontal="right" vertical="center" wrapText="1"/>
    </xf>
  </cellXfs>
  <cellStyles count="1">
    <cellStyle name="Normal" xfId="0" builtinId="0"/>
  </cellStyles>
  <dxfs count="5">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s>
  <tableStyles count="0" defaultTableStyle="TableStyleMedium2" defaultPivotStyle="PivotStyleLight16"/>
  <colors>
    <mruColors>
      <color rgb="FFFFDCB9"/>
      <color rgb="FFFFCC99"/>
      <color rgb="FFFFCC66"/>
      <color rgb="FFCCE2DF"/>
      <color rgb="FFF9E7F7"/>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3.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1F92D-89E7-4D0D-B1E8-EB38E4CDEA6E}">
  <sheetPr filterMode="1">
    <tabColor theme="3" tint="0.499984740745262"/>
  </sheetPr>
  <dimension ref="A1:K134"/>
  <sheetViews>
    <sheetView topLeftCell="A81" zoomScale="91" zoomScaleNormal="91" workbookViewId="0">
      <selection activeCell="G128" sqref="G128"/>
    </sheetView>
  </sheetViews>
  <sheetFormatPr defaultColWidth="8.6640625" defaultRowHeight="15" customHeight="1" x14ac:dyDescent="0.3"/>
  <cols>
    <col min="1" max="1" width="10" style="2" customWidth="1"/>
    <col min="2" max="2" width="39.88671875" style="2" customWidth="1"/>
    <col min="3" max="3" width="34.33203125" style="2" customWidth="1"/>
    <col min="4" max="4" width="28.6640625" style="3" customWidth="1"/>
    <col min="5" max="5" width="27.5546875" style="2" customWidth="1"/>
    <col min="6" max="6" width="12.33203125" style="3" customWidth="1"/>
    <col min="7" max="7" width="17.44140625" style="42" customWidth="1"/>
    <col min="8" max="8" width="14.44140625" style="3" customWidth="1"/>
    <col min="9" max="9" width="12.6640625" style="3" customWidth="1"/>
    <col min="10" max="10" width="13" style="7" customWidth="1"/>
    <col min="11" max="11" width="13.33203125" style="8" customWidth="1"/>
    <col min="12" max="12" width="22.6640625" style="2" customWidth="1"/>
    <col min="13" max="16384" width="8.6640625" style="2"/>
  </cols>
  <sheetData>
    <row r="1" spans="1:11" ht="14.4" x14ac:dyDescent="0.3">
      <c r="A1" s="143" t="s">
        <v>0</v>
      </c>
      <c r="B1" s="143"/>
      <c r="C1" s="143"/>
      <c r="D1" s="143"/>
      <c r="E1" s="143"/>
      <c r="F1" s="143"/>
      <c r="G1" s="143"/>
      <c r="H1" s="143"/>
      <c r="I1" s="143"/>
      <c r="J1" s="143"/>
      <c r="K1" s="143"/>
    </row>
    <row r="2" spans="1:11" ht="44.7" customHeight="1" x14ac:dyDescent="0.3">
      <c r="A2" s="134" t="s">
        <v>1</v>
      </c>
      <c r="B2" s="134"/>
      <c r="C2" s="134"/>
      <c r="D2" s="134"/>
      <c r="E2" s="134"/>
      <c r="F2" s="134"/>
      <c r="G2" s="134"/>
      <c r="H2" s="134"/>
      <c r="I2" s="134"/>
      <c r="J2" s="134"/>
      <c r="K2" s="134"/>
    </row>
    <row r="3" spans="1:11" ht="17.399999999999999" customHeight="1" x14ac:dyDescent="0.3">
      <c r="A3" s="141" t="s">
        <v>2</v>
      </c>
      <c r="B3" s="141" t="s">
        <v>3</v>
      </c>
      <c r="C3" s="141" t="s">
        <v>4</v>
      </c>
      <c r="D3" s="142" t="s">
        <v>5</v>
      </c>
      <c r="E3" s="141" t="s">
        <v>6</v>
      </c>
      <c r="F3" s="141" t="s">
        <v>7</v>
      </c>
      <c r="G3" s="148" t="s">
        <v>8</v>
      </c>
      <c r="H3" s="147" t="s">
        <v>9</v>
      </c>
      <c r="I3" s="145" t="s">
        <v>10</v>
      </c>
      <c r="J3" s="144" t="s">
        <v>11</v>
      </c>
      <c r="K3" s="144"/>
    </row>
    <row r="4" spans="1:11" ht="40.200000000000003" customHeight="1" x14ac:dyDescent="0.3">
      <c r="A4" s="141"/>
      <c r="B4" s="141"/>
      <c r="C4" s="141"/>
      <c r="D4" s="142"/>
      <c r="E4" s="141"/>
      <c r="F4" s="141"/>
      <c r="G4" s="148"/>
      <c r="H4" s="147"/>
      <c r="I4" s="146"/>
      <c r="J4" s="71" t="s">
        <v>12</v>
      </c>
      <c r="K4" s="71" t="s">
        <v>13</v>
      </c>
    </row>
    <row r="5" spans="1:11" ht="15" customHeight="1" x14ac:dyDescent="0.3">
      <c r="A5" s="72" t="s">
        <v>14</v>
      </c>
      <c r="B5" s="123" t="s">
        <v>15</v>
      </c>
      <c r="C5" s="124"/>
      <c r="D5" s="124"/>
      <c r="E5" s="124"/>
      <c r="F5" s="124"/>
      <c r="G5" s="124"/>
      <c r="H5" s="124"/>
      <c r="I5" s="125"/>
      <c r="J5" s="73">
        <f>SUM(J6:J8)</f>
        <v>0</v>
      </c>
      <c r="K5" s="74" t="e">
        <f t="shared" ref="K5:K36" si="0">J5*100/$J$120</f>
        <v>#DIV/0!</v>
      </c>
    </row>
    <row r="6" spans="1:11" ht="15" customHeight="1" x14ac:dyDescent="0.3">
      <c r="A6" s="4" t="s">
        <v>16</v>
      </c>
      <c r="B6" s="61" t="s">
        <v>17</v>
      </c>
      <c r="C6" s="25" t="s">
        <v>18</v>
      </c>
      <c r="D6" s="61"/>
      <c r="E6" s="78" t="s">
        <v>17</v>
      </c>
      <c r="F6" s="62">
        <v>0</v>
      </c>
      <c r="G6" s="25" t="s">
        <v>18</v>
      </c>
      <c r="H6" s="25" t="s">
        <v>18</v>
      </c>
      <c r="I6" s="25" t="s">
        <v>18</v>
      </c>
      <c r="J6" s="75">
        <f>F6</f>
        <v>0</v>
      </c>
      <c r="K6" s="76" t="e">
        <f t="shared" si="0"/>
        <v>#DIV/0!</v>
      </c>
    </row>
    <row r="7" spans="1:11" ht="15" customHeight="1" x14ac:dyDescent="0.3">
      <c r="A7" s="4" t="s">
        <v>19</v>
      </c>
      <c r="B7" s="61" t="s">
        <v>17</v>
      </c>
      <c r="C7" s="25" t="s">
        <v>18</v>
      </c>
      <c r="D7" s="61"/>
      <c r="E7" s="78" t="s">
        <v>17</v>
      </c>
      <c r="F7" s="62">
        <v>0</v>
      </c>
      <c r="G7" s="25" t="s">
        <v>18</v>
      </c>
      <c r="H7" s="25" t="s">
        <v>18</v>
      </c>
      <c r="I7" s="25" t="s">
        <v>18</v>
      </c>
      <c r="J7" s="75">
        <f>F7</f>
        <v>0</v>
      </c>
      <c r="K7" s="76" t="e">
        <f t="shared" si="0"/>
        <v>#DIV/0!</v>
      </c>
    </row>
    <row r="8" spans="1:11" ht="15" customHeight="1" x14ac:dyDescent="0.3">
      <c r="A8" s="4" t="s">
        <v>20</v>
      </c>
      <c r="B8" s="61" t="s">
        <v>17</v>
      </c>
      <c r="C8" s="25" t="s">
        <v>18</v>
      </c>
      <c r="D8" s="61"/>
      <c r="E8" s="78" t="s">
        <v>17</v>
      </c>
      <c r="F8" s="62">
        <v>0</v>
      </c>
      <c r="G8" s="25" t="s">
        <v>18</v>
      </c>
      <c r="H8" s="25" t="s">
        <v>18</v>
      </c>
      <c r="I8" s="25" t="s">
        <v>18</v>
      </c>
      <c r="J8" s="75">
        <f>F8</f>
        <v>0</v>
      </c>
      <c r="K8" s="76" t="e">
        <f t="shared" si="0"/>
        <v>#DIV/0!</v>
      </c>
    </row>
    <row r="9" spans="1:11" ht="15" customHeight="1" x14ac:dyDescent="0.3">
      <c r="A9" s="72" t="s">
        <v>21</v>
      </c>
      <c r="B9" s="123" t="s">
        <v>22</v>
      </c>
      <c r="C9" s="124"/>
      <c r="D9" s="124"/>
      <c r="E9" s="124"/>
      <c r="F9" s="124"/>
      <c r="G9" s="124"/>
      <c r="H9" s="124"/>
      <c r="I9" s="125"/>
      <c r="J9" s="73">
        <f>J10+J27</f>
        <v>0</v>
      </c>
      <c r="K9" s="74" t="e">
        <f t="shared" si="0"/>
        <v>#DIV/0!</v>
      </c>
    </row>
    <row r="10" spans="1:11" ht="15" customHeight="1" x14ac:dyDescent="0.3">
      <c r="A10" s="72" t="s">
        <v>23</v>
      </c>
      <c r="B10" s="123" t="s">
        <v>24</v>
      </c>
      <c r="C10" s="124"/>
      <c r="D10" s="124"/>
      <c r="E10" s="124"/>
      <c r="F10" s="124"/>
      <c r="G10" s="124"/>
      <c r="H10" s="124"/>
      <c r="I10" s="125"/>
      <c r="J10" s="73">
        <f>SUM(J11:J25)</f>
        <v>0</v>
      </c>
      <c r="K10" s="74" t="e">
        <f t="shared" si="0"/>
        <v>#DIV/0!</v>
      </c>
    </row>
    <row r="11" spans="1:11" ht="14.4" x14ac:dyDescent="0.3">
      <c r="A11" s="4" t="s">
        <v>25</v>
      </c>
      <c r="B11" s="61" t="s">
        <v>3</v>
      </c>
      <c r="C11" s="61"/>
      <c r="D11" s="61"/>
      <c r="E11" s="78" t="s">
        <v>26</v>
      </c>
      <c r="F11" s="62">
        <v>0</v>
      </c>
      <c r="G11" s="63"/>
      <c r="H11" s="64"/>
      <c r="I11" s="64"/>
      <c r="J11" s="75">
        <f>F11*G11</f>
        <v>0</v>
      </c>
      <c r="K11" s="76" t="e">
        <f t="shared" si="0"/>
        <v>#DIV/0!</v>
      </c>
    </row>
    <row r="12" spans="1:11" ht="14.4" x14ac:dyDescent="0.3">
      <c r="A12" s="4" t="s">
        <v>27</v>
      </c>
      <c r="B12" s="61" t="s">
        <v>3</v>
      </c>
      <c r="C12" s="61"/>
      <c r="D12" s="61"/>
      <c r="E12" s="78" t="s">
        <v>26</v>
      </c>
      <c r="F12" s="62">
        <v>0</v>
      </c>
      <c r="G12" s="63"/>
      <c r="H12" s="64"/>
      <c r="I12" s="64"/>
      <c r="J12" s="75">
        <f>F12*G12</f>
        <v>0</v>
      </c>
      <c r="K12" s="76" t="e">
        <f t="shared" si="0"/>
        <v>#DIV/0!</v>
      </c>
    </row>
    <row r="13" spans="1:11" ht="14.4" x14ac:dyDescent="0.3">
      <c r="A13" s="4" t="s">
        <v>28</v>
      </c>
      <c r="B13" s="61" t="s">
        <v>3</v>
      </c>
      <c r="C13" s="61"/>
      <c r="D13" s="61"/>
      <c r="E13" s="78" t="s">
        <v>26</v>
      </c>
      <c r="F13" s="62">
        <v>0</v>
      </c>
      <c r="G13" s="63"/>
      <c r="H13" s="64"/>
      <c r="I13" s="64"/>
      <c r="J13" s="75">
        <f t="shared" ref="J13:J25" si="1">F13*G13</f>
        <v>0</v>
      </c>
      <c r="K13" s="76" t="e">
        <f t="shared" si="0"/>
        <v>#DIV/0!</v>
      </c>
    </row>
    <row r="14" spans="1:11" ht="14.4" x14ac:dyDescent="0.3">
      <c r="A14" s="4" t="s">
        <v>29</v>
      </c>
      <c r="B14" s="61" t="s">
        <v>3</v>
      </c>
      <c r="C14" s="61"/>
      <c r="D14" s="61"/>
      <c r="E14" s="78" t="s">
        <v>26</v>
      </c>
      <c r="F14" s="62">
        <v>0</v>
      </c>
      <c r="G14" s="63"/>
      <c r="H14" s="64"/>
      <c r="I14" s="64"/>
      <c r="J14" s="75">
        <f t="shared" si="1"/>
        <v>0</v>
      </c>
      <c r="K14" s="76" t="e">
        <f t="shared" si="0"/>
        <v>#DIV/0!</v>
      </c>
    </row>
    <row r="15" spans="1:11" ht="14.4" x14ac:dyDescent="0.3">
      <c r="A15" s="4" t="s">
        <v>30</v>
      </c>
      <c r="B15" s="61" t="s">
        <v>3</v>
      </c>
      <c r="C15" s="61"/>
      <c r="D15" s="61"/>
      <c r="E15" s="78" t="s">
        <v>26</v>
      </c>
      <c r="F15" s="62">
        <v>0</v>
      </c>
      <c r="G15" s="63"/>
      <c r="H15" s="64"/>
      <c r="I15" s="64"/>
      <c r="J15" s="75">
        <f t="shared" si="1"/>
        <v>0</v>
      </c>
      <c r="K15" s="76" t="e">
        <f t="shared" si="0"/>
        <v>#DIV/0!</v>
      </c>
    </row>
    <row r="16" spans="1:11" ht="14.4" x14ac:dyDescent="0.3">
      <c r="A16" s="4" t="s">
        <v>31</v>
      </c>
      <c r="B16" s="61" t="s">
        <v>3</v>
      </c>
      <c r="C16" s="61"/>
      <c r="D16" s="61"/>
      <c r="E16" s="78" t="s">
        <v>26</v>
      </c>
      <c r="F16" s="62">
        <v>0</v>
      </c>
      <c r="G16" s="63"/>
      <c r="H16" s="64"/>
      <c r="I16" s="64"/>
      <c r="J16" s="75">
        <f t="shared" si="1"/>
        <v>0</v>
      </c>
      <c r="K16" s="76" t="e">
        <f t="shared" si="0"/>
        <v>#DIV/0!</v>
      </c>
    </row>
    <row r="17" spans="1:11" ht="14.4" x14ac:dyDescent="0.3">
      <c r="A17" s="4" t="s">
        <v>32</v>
      </c>
      <c r="B17" s="61" t="s">
        <v>3</v>
      </c>
      <c r="C17" s="61"/>
      <c r="D17" s="61"/>
      <c r="E17" s="78" t="s">
        <v>26</v>
      </c>
      <c r="F17" s="62">
        <v>0</v>
      </c>
      <c r="G17" s="63"/>
      <c r="H17" s="64"/>
      <c r="I17" s="64"/>
      <c r="J17" s="75">
        <f t="shared" si="1"/>
        <v>0</v>
      </c>
      <c r="K17" s="76" t="e">
        <f t="shared" si="0"/>
        <v>#DIV/0!</v>
      </c>
    </row>
    <row r="18" spans="1:11" ht="14.4" x14ac:dyDescent="0.3">
      <c r="A18" s="4" t="s">
        <v>33</v>
      </c>
      <c r="B18" s="61" t="s">
        <v>3</v>
      </c>
      <c r="C18" s="61"/>
      <c r="D18" s="61"/>
      <c r="E18" s="78" t="s">
        <v>26</v>
      </c>
      <c r="F18" s="62">
        <v>0</v>
      </c>
      <c r="G18" s="63"/>
      <c r="H18" s="64"/>
      <c r="I18" s="64"/>
      <c r="J18" s="75">
        <f t="shared" si="1"/>
        <v>0</v>
      </c>
      <c r="K18" s="76" t="e">
        <f t="shared" si="0"/>
        <v>#DIV/0!</v>
      </c>
    </row>
    <row r="19" spans="1:11" ht="14.4" x14ac:dyDescent="0.3">
      <c r="A19" s="4" t="s">
        <v>34</v>
      </c>
      <c r="B19" s="61" t="s">
        <v>3</v>
      </c>
      <c r="C19" s="61"/>
      <c r="D19" s="61"/>
      <c r="E19" s="78" t="s">
        <v>26</v>
      </c>
      <c r="F19" s="62">
        <v>0</v>
      </c>
      <c r="G19" s="63"/>
      <c r="H19" s="64"/>
      <c r="I19" s="64"/>
      <c r="J19" s="75">
        <f t="shared" si="1"/>
        <v>0</v>
      </c>
      <c r="K19" s="76" t="e">
        <f t="shared" si="0"/>
        <v>#DIV/0!</v>
      </c>
    </row>
    <row r="20" spans="1:11" ht="14.4" x14ac:dyDescent="0.3">
      <c r="A20" s="4" t="s">
        <v>35</v>
      </c>
      <c r="B20" s="61" t="s">
        <v>3</v>
      </c>
      <c r="C20" s="61"/>
      <c r="D20" s="61"/>
      <c r="E20" s="78" t="s">
        <v>26</v>
      </c>
      <c r="F20" s="62">
        <v>0</v>
      </c>
      <c r="G20" s="63"/>
      <c r="H20" s="64"/>
      <c r="I20" s="64"/>
      <c r="J20" s="75">
        <f t="shared" si="1"/>
        <v>0</v>
      </c>
      <c r="K20" s="76" t="e">
        <f t="shared" si="0"/>
        <v>#DIV/0!</v>
      </c>
    </row>
    <row r="21" spans="1:11" ht="14.4" x14ac:dyDescent="0.3">
      <c r="A21" s="4" t="s">
        <v>36</v>
      </c>
      <c r="B21" s="61" t="s">
        <v>3</v>
      </c>
      <c r="C21" s="61"/>
      <c r="D21" s="61"/>
      <c r="E21" s="78" t="s">
        <v>26</v>
      </c>
      <c r="F21" s="62">
        <v>0</v>
      </c>
      <c r="G21" s="63"/>
      <c r="H21" s="64"/>
      <c r="I21" s="64"/>
      <c r="J21" s="75">
        <f t="shared" si="1"/>
        <v>0</v>
      </c>
      <c r="K21" s="76" t="e">
        <f t="shared" si="0"/>
        <v>#DIV/0!</v>
      </c>
    </row>
    <row r="22" spans="1:11" ht="14.4" x14ac:dyDescent="0.3">
      <c r="A22" s="4" t="s">
        <v>37</v>
      </c>
      <c r="B22" s="61" t="s">
        <v>3</v>
      </c>
      <c r="C22" s="61"/>
      <c r="D22" s="61"/>
      <c r="E22" s="78" t="s">
        <v>26</v>
      </c>
      <c r="F22" s="62">
        <v>0</v>
      </c>
      <c r="G22" s="63"/>
      <c r="H22" s="64"/>
      <c r="I22" s="64"/>
      <c r="J22" s="75">
        <f t="shared" si="1"/>
        <v>0</v>
      </c>
      <c r="K22" s="76" t="e">
        <f t="shared" si="0"/>
        <v>#DIV/0!</v>
      </c>
    </row>
    <row r="23" spans="1:11" ht="14.4" x14ac:dyDescent="0.3">
      <c r="A23" s="4" t="s">
        <v>38</v>
      </c>
      <c r="B23" s="61" t="s">
        <v>3</v>
      </c>
      <c r="C23" s="61"/>
      <c r="D23" s="61"/>
      <c r="E23" s="78" t="s">
        <v>26</v>
      </c>
      <c r="F23" s="62">
        <v>0</v>
      </c>
      <c r="G23" s="63"/>
      <c r="H23" s="64"/>
      <c r="I23" s="64"/>
      <c r="J23" s="75">
        <f t="shared" si="1"/>
        <v>0</v>
      </c>
      <c r="K23" s="76" t="e">
        <f t="shared" si="0"/>
        <v>#DIV/0!</v>
      </c>
    </row>
    <row r="24" spans="1:11" ht="14.4" x14ac:dyDescent="0.3">
      <c r="A24" s="4" t="s">
        <v>39</v>
      </c>
      <c r="B24" s="61" t="s">
        <v>3</v>
      </c>
      <c r="C24" s="61"/>
      <c r="D24" s="61"/>
      <c r="E24" s="78" t="s">
        <v>26</v>
      </c>
      <c r="F24" s="62">
        <v>0</v>
      </c>
      <c r="G24" s="63"/>
      <c r="H24" s="64"/>
      <c r="I24" s="64"/>
      <c r="J24" s="75">
        <f t="shared" si="1"/>
        <v>0</v>
      </c>
      <c r="K24" s="76" t="e">
        <f t="shared" si="0"/>
        <v>#DIV/0!</v>
      </c>
    </row>
    <row r="25" spans="1:11" ht="14.4" x14ac:dyDescent="0.3">
      <c r="A25" s="4" t="s">
        <v>40</v>
      </c>
      <c r="B25" s="61" t="s">
        <v>3</v>
      </c>
      <c r="C25" s="61"/>
      <c r="D25" s="61"/>
      <c r="E25" s="78" t="s">
        <v>26</v>
      </c>
      <c r="F25" s="62">
        <v>0</v>
      </c>
      <c r="G25" s="63"/>
      <c r="H25" s="64"/>
      <c r="I25" s="64"/>
      <c r="J25" s="75">
        <f t="shared" si="1"/>
        <v>0</v>
      </c>
      <c r="K25" s="76" t="e">
        <f t="shared" si="0"/>
        <v>#DIV/0!</v>
      </c>
    </row>
    <row r="26" spans="1:11" ht="14.7" customHeight="1" x14ac:dyDescent="0.3">
      <c r="A26" s="72" t="s">
        <v>41</v>
      </c>
      <c r="B26" s="123" t="s">
        <v>42</v>
      </c>
      <c r="C26" s="124"/>
      <c r="D26" s="124"/>
      <c r="E26" s="124"/>
      <c r="F26" s="124"/>
      <c r="G26" s="124"/>
      <c r="H26" s="124"/>
      <c r="I26" s="125"/>
      <c r="J26" s="73">
        <f>J27</f>
        <v>0</v>
      </c>
      <c r="K26" s="74" t="e">
        <f t="shared" si="0"/>
        <v>#DIV/0!</v>
      </c>
    </row>
    <row r="27" spans="1:11" ht="13.2" customHeight="1" x14ac:dyDescent="0.3">
      <c r="A27" s="79" t="s">
        <v>43</v>
      </c>
      <c r="B27" s="123" t="s">
        <v>44</v>
      </c>
      <c r="C27" s="124"/>
      <c r="D27" s="124"/>
      <c r="E27" s="124"/>
      <c r="F27" s="124"/>
      <c r="G27" s="124"/>
      <c r="H27" s="124"/>
      <c r="I27" s="124"/>
      <c r="J27" s="73">
        <f>SUM(J28:J37)</f>
        <v>0</v>
      </c>
      <c r="K27" s="74" t="e">
        <f t="shared" si="0"/>
        <v>#DIV/0!</v>
      </c>
    </row>
    <row r="28" spans="1:11" ht="14.4" x14ac:dyDescent="0.3">
      <c r="A28" s="4" t="s">
        <v>45</v>
      </c>
      <c r="B28" s="61" t="s">
        <v>46</v>
      </c>
      <c r="C28" s="61"/>
      <c r="D28" s="61"/>
      <c r="E28" s="80" t="s">
        <v>26</v>
      </c>
      <c r="F28" s="62">
        <v>0</v>
      </c>
      <c r="G28" s="63"/>
      <c r="H28" s="24" t="s">
        <v>47</v>
      </c>
      <c r="I28" s="64"/>
      <c r="J28" s="75">
        <f t="shared" ref="J28:J37" si="2">F28*G28</f>
        <v>0</v>
      </c>
      <c r="K28" s="76" t="e">
        <f t="shared" si="0"/>
        <v>#DIV/0!</v>
      </c>
    </row>
    <row r="29" spans="1:11" ht="14.4" x14ac:dyDescent="0.3">
      <c r="A29" s="4" t="s">
        <v>48</v>
      </c>
      <c r="B29" s="61" t="s">
        <v>46</v>
      </c>
      <c r="C29" s="61"/>
      <c r="D29" s="61"/>
      <c r="E29" s="80" t="s">
        <v>26</v>
      </c>
      <c r="F29" s="62">
        <v>0</v>
      </c>
      <c r="G29" s="63"/>
      <c r="H29" s="24" t="s">
        <v>47</v>
      </c>
      <c r="I29" s="64"/>
      <c r="J29" s="75">
        <f t="shared" si="2"/>
        <v>0</v>
      </c>
      <c r="K29" s="76" t="e">
        <f t="shared" si="0"/>
        <v>#DIV/0!</v>
      </c>
    </row>
    <row r="30" spans="1:11" ht="14.4" x14ac:dyDescent="0.3">
      <c r="A30" s="4" t="s">
        <v>49</v>
      </c>
      <c r="B30" s="61" t="s">
        <v>46</v>
      </c>
      <c r="C30" s="61"/>
      <c r="D30" s="61"/>
      <c r="E30" s="80" t="s">
        <v>26</v>
      </c>
      <c r="F30" s="62">
        <v>0</v>
      </c>
      <c r="G30" s="63"/>
      <c r="H30" s="24" t="s">
        <v>47</v>
      </c>
      <c r="I30" s="64"/>
      <c r="J30" s="75">
        <f t="shared" si="2"/>
        <v>0</v>
      </c>
      <c r="K30" s="76" t="e">
        <f t="shared" si="0"/>
        <v>#DIV/0!</v>
      </c>
    </row>
    <row r="31" spans="1:11" ht="14.4" x14ac:dyDescent="0.3">
      <c r="A31" s="4" t="s">
        <v>50</v>
      </c>
      <c r="B31" s="61" t="s">
        <v>46</v>
      </c>
      <c r="C31" s="61"/>
      <c r="D31" s="61"/>
      <c r="E31" s="80" t="s">
        <v>26</v>
      </c>
      <c r="F31" s="62">
        <v>0</v>
      </c>
      <c r="G31" s="63"/>
      <c r="H31" s="24" t="s">
        <v>47</v>
      </c>
      <c r="I31" s="64"/>
      <c r="J31" s="75">
        <f t="shared" si="2"/>
        <v>0</v>
      </c>
      <c r="K31" s="76" t="e">
        <f t="shared" si="0"/>
        <v>#DIV/0!</v>
      </c>
    </row>
    <row r="32" spans="1:11" ht="14.4" x14ac:dyDescent="0.3">
      <c r="A32" s="4" t="s">
        <v>51</v>
      </c>
      <c r="B32" s="61" t="s">
        <v>46</v>
      </c>
      <c r="C32" s="61"/>
      <c r="D32" s="61"/>
      <c r="E32" s="80" t="s">
        <v>26</v>
      </c>
      <c r="F32" s="62">
        <v>0</v>
      </c>
      <c r="G32" s="63"/>
      <c r="H32" s="24" t="s">
        <v>47</v>
      </c>
      <c r="I32" s="64"/>
      <c r="J32" s="75">
        <f t="shared" si="2"/>
        <v>0</v>
      </c>
      <c r="K32" s="76" t="e">
        <f t="shared" si="0"/>
        <v>#DIV/0!</v>
      </c>
    </row>
    <row r="33" spans="1:11" ht="14.4" x14ac:dyDescent="0.3">
      <c r="A33" s="4" t="s">
        <v>52</v>
      </c>
      <c r="B33" s="61" t="s">
        <v>46</v>
      </c>
      <c r="C33" s="61"/>
      <c r="D33" s="61"/>
      <c r="E33" s="80" t="s">
        <v>26</v>
      </c>
      <c r="F33" s="62">
        <v>0</v>
      </c>
      <c r="G33" s="63"/>
      <c r="H33" s="24" t="s">
        <v>47</v>
      </c>
      <c r="I33" s="64"/>
      <c r="J33" s="75">
        <f t="shared" si="2"/>
        <v>0</v>
      </c>
      <c r="K33" s="76" t="e">
        <f t="shared" si="0"/>
        <v>#DIV/0!</v>
      </c>
    </row>
    <row r="34" spans="1:11" ht="14.4" x14ac:dyDescent="0.3">
      <c r="A34" s="4" t="s">
        <v>53</v>
      </c>
      <c r="B34" s="61" t="s">
        <v>46</v>
      </c>
      <c r="C34" s="61"/>
      <c r="D34" s="61"/>
      <c r="E34" s="80" t="s">
        <v>26</v>
      </c>
      <c r="F34" s="62">
        <v>0</v>
      </c>
      <c r="G34" s="63"/>
      <c r="H34" s="24" t="s">
        <v>47</v>
      </c>
      <c r="I34" s="64"/>
      <c r="J34" s="75">
        <f t="shared" si="2"/>
        <v>0</v>
      </c>
      <c r="K34" s="76" t="e">
        <f t="shared" si="0"/>
        <v>#DIV/0!</v>
      </c>
    </row>
    <row r="35" spans="1:11" ht="14.4" x14ac:dyDescent="0.3">
      <c r="A35" s="4" t="s">
        <v>54</v>
      </c>
      <c r="B35" s="61" t="s">
        <v>46</v>
      </c>
      <c r="C35" s="61"/>
      <c r="D35" s="61"/>
      <c r="E35" s="80" t="s">
        <v>26</v>
      </c>
      <c r="F35" s="62">
        <v>0</v>
      </c>
      <c r="G35" s="63"/>
      <c r="H35" s="24" t="s">
        <v>47</v>
      </c>
      <c r="I35" s="64"/>
      <c r="J35" s="75">
        <f t="shared" si="2"/>
        <v>0</v>
      </c>
      <c r="K35" s="76" t="e">
        <f t="shared" si="0"/>
        <v>#DIV/0!</v>
      </c>
    </row>
    <row r="36" spans="1:11" ht="14.4" x14ac:dyDescent="0.3">
      <c r="A36" s="4" t="s">
        <v>55</v>
      </c>
      <c r="B36" s="61" t="s">
        <v>46</v>
      </c>
      <c r="C36" s="61"/>
      <c r="D36" s="61"/>
      <c r="E36" s="80" t="s">
        <v>26</v>
      </c>
      <c r="F36" s="62">
        <v>0</v>
      </c>
      <c r="G36" s="63"/>
      <c r="H36" s="24" t="s">
        <v>47</v>
      </c>
      <c r="I36" s="64"/>
      <c r="J36" s="75">
        <f t="shared" ref="J36" si="3">F36*G36</f>
        <v>0</v>
      </c>
      <c r="K36" s="76" t="e">
        <f t="shared" si="0"/>
        <v>#DIV/0!</v>
      </c>
    </row>
    <row r="37" spans="1:11" ht="14.4" x14ac:dyDescent="0.3">
      <c r="A37" s="4" t="s">
        <v>56</v>
      </c>
      <c r="B37" s="61" t="s">
        <v>46</v>
      </c>
      <c r="C37" s="61"/>
      <c r="D37" s="61"/>
      <c r="E37" s="80" t="s">
        <v>26</v>
      </c>
      <c r="F37" s="62">
        <v>0</v>
      </c>
      <c r="G37" s="63"/>
      <c r="H37" s="24" t="s">
        <v>47</v>
      </c>
      <c r="I37" s="64"/>
      <c r="J37" s="75">
        <f t="shared" si="2"/>
        <v>0</v>
      </c>
      <c r="K37" s="76" t="e">
        <f t="shared" ref="K37:K68" si="4">J37*100/$J$120</f>
        <v>#DIV/0!</v>
      </c>
    </row>
    <row r="38" spans="1:11" ht="14.7" customHeight="1" x14ac:dyDescent="0.3">
      <c r="A38" s="72" t="s">
        <v>57</v>
      </c>
      <c r="B38" s="123" t="s">
        <v>58</v>
      </c>
      <c r="C38" s="124"/>
      <c r="D38" s="124"/>
      <c r="E38" s="124"/>
      <c r="F38" s="124"/>
      <c r="G38" s="124"/>
      <c r="H38" s="124"/>
      <c r="I38" s="125"/>
      <c r="J38" s="73">
        <f>J39+J50+J66</f>
        <v>0</v>
      </c>
      <c r="K38" s="74" t="e">
        <f t="shared" si="4"/>
        <v>#DIV/0!</v>
      </c>
    </row>
    <row r="39" spans="1:11" ht="14.7" customHeight="1" x14ac:dyDescent="0.3">
      <c r="A39" s="72" t="s">
        <v>59</v>
      </c>
      <c r="B39" s="123" t="s">
        <v>60</v>
      </c>
      <c r="C39" s="124"/>
      <c r="D39" s="124"/>
      <c r="E39" s="124"/>
      <c r="F39" s="124"/>
      <c r="G39" s="124"/>
      <c r="H39" s="124"/>
      <c r="I39" s="125"/>
      <c r="J39" s="73">
        <f>SUM(J40:J49)</f>
        <v>0</v>
      </c>
      <c r="K39" s="74" t="e">
        <f t="shared" si="4"/>
        <v>#DIV/0!</v>
      </c>
    </row>
    <row r="40" spans="1:11" ht="14.4" x14ac:dyDescent="0.3">
      <c r="A40" s="4" t="s">
        <v>61</v>
      </c>
      <c r="B40" s="61" t="s">
        <v>62</v>
      </c>
      <c r="C40" s="61"/>
      <c r="D40" s="61"/>
      <c r="E40" s="78" t="s">
        <v>26</v>
      </c>
      <c r="F40" s="62">
        <v>0</v>
      </c>
      <c r="G40" s="63"/>
      <c r="H40" s="64"/>
      <c r="I40" s="64"/>
      <c r="J40" s="75">
        <f t="shared" ref="J40:J49" si="5">F40*G40</f>
        <v>0</v>
      </c>
      <c r="K40" s="76" t="e">
        <f t="shared" si="4"/>
        <v>#DIV/0!</v>
      </c>
    </row>
    <row r="41" spans="1:11" ht="14.4" x14ac:dyDescent="0.3">
      <c r="A41" s="4" t="s">
        <v>63</v>
      </c>
      <c r="B41" s="61" t="s">
        <v>62</v>
      </c>
      <c r="C41" s="61"/>
      <c r="D41" s="61"/>
      <c r="E41" s="78" t="s">
        <v>26</v>
      </c>
      <c r="F41" s="62">
        <v>0</v>
      </c>
      <c r="G41" s="63"/>
      <c r="H41" s="64"/>
      <c r="I41" s="64"/>
      <c r="J41" s="75">
        <f t="shared" si="5"/>
        <v>0</v>
      </c>
      <c r="K41" s="76" t="e">
        <f t="shared" si="4"/>
        <v>#DIV/0!</v>
      </c>
    </row>
    <row r="42" spans="1:11" ht="14.4" x14ac:dyDescent="0.3">
      <c r="A42" s="4" t="s">
        <v>64</v>
      </c>
      <c r="B42" s="61" t="s">
        <v>62</v>
      </c>
      <c r="C42" s="61"/>
      <c r="D42" s="61"/>
      <c r="E42" s="78" t="s">
        <v>26</v>
      </c>
      <c r="F42" s="62">
        <v>0</v>
      </c>
      <c r="G42" s="63"/>
      <c r="H42" s="64"/>
      <c r="I42" s="64"/>
      <c r="J42" s="75">
        <f t="shared" si="5"/>
        <v>0</v>
      </c>
      <c r="K42" s="76" t="e">
        <f t="shared" si="4"/>
        <v>#DIV/0!</v>
      </c>
    </row>
    <row r="43" spans="1:11" ht="14.4" x14ac:dyDescent="0.3">
      <c r="A43" s="4" t="s">
        <v>65</v>
      </c>
      <c r="B43" s="61" t="s">
        <v>62</v>
      </c>
      <c r="C43" s="61"/>
      <c r="D43" s="61"/>
      <c r="E43" s="78" t="s">
        <v>26</v>
      </c>
      <c r="F43" s="62">
        <v>0</v>
      </c>
      <c r="G43" s="63"/>
      <c r="H43" s="64"/>
      <c r="I43" s="64"/>
      <c r="J43" s="75">
        <f t="shared" si="5"/>
        <v>0</v>
      </c>
      <c r="K43" s="76" t="e">
        <f t="shared" si="4"/>
        <v>#DIV/0!</v>
      </c>
    </row>
    <row r="44" spans="1:11" ht="14.4" x14ac:dyDescent="0.3">
      <c r="A44" s="4" t="s">
        <v>66</v>
      </c>
      <c r="B44" s="61" t="s">
        <v>62</v>
      </c>
      <c r="C44" s="61"/>
      <c r="D44" s="61"/>
      <c r="E44" s="78" t="s">
        <v>26</v>
      </c>
      <c r="F44" s="62">
        <v>0</v>
      </c>
      <c r="G44" s="63"/>
      <c r="H44" s="64"/>
      <c r="I44" s="64"/>
      <c r="J44" s="75">
        <f t="shared" si="5"/>
        <v>0</v>
      </c>
      <c r="K44" s="76" t="e">
        <f t="shared" si="4"/>
        <v>#DIV/0!</v>
      </c>
    </row>
    <row r="45" spans="1:11" ht="14.4" x14ac:dyDescent="0.3">
      <c r="A45" s="4" t="s">
        <v>67</v>
      </c>
      <c r="B45" s="61" t="s">
        <v>62</v>
      </c>
      <c r="C45" s="61"/>
      <c r="D45" s="61"/>
      <c r="E45" s="78" t="s">
        <v>26</v>
      </c>
      <c r="F45" s="62">
        <v>0</v>
      </c>
      <c r="G45" s="63"/>
      <c r="H45" s="64"/>
      <c r="I45" s="64"/>
      <c r="J45" s="75">
        <f t="shared" si="5"/>
        <v>0</v>
      </c>
      <c r="K45" s="76" t="e">
        <f t="shared" si="4"/>
        <v>#DIV/0!</v>
      </c>
    </row>
    <row r="46" spans="1:11" ht="14.4" x14ac:dyDescent="0.3">
      <c r="A46" s="4" t="s">
        <v>68</v>
      </c>
      <c r="B46" s="61" t="s">
        <v>62</v>
      </c>
      <c r="C46" s="61"/>
      <c r="D46" s="61"/>
      <c r="E46" s="78" t="s">
        <v>26</v>
      </c>
      <c r="F46" s="62">
        <v>0</v>
      </c>
      <c r="G46" s="63"/>
      <c r="H46" s="64"/>
      <c r="I46" s="64"/>
      <c r="J46" s="75">
        <f t="shared" si="5"/>
        <v>0</v>
      </c>
      <c r="K46" s="76" t="e">
        <f t="shared" si="4"/>
        <v>#DIV/0!</v>
      </c>
    </row>
    <row r="47" spans="1:11" ht="14.4" x14ac:dyDescent="0.3">
      <c r="A47" s="4" t="s">
        <v>69</v>
      </c>
      <c r="B47" s="61" t="s">
        <v>62</v>
      </c>
      <c r="C47" s="61"/>
      <c r="D47" s="61"/>
      <c r="E47" s="78" t="s">
        <v>26</v>
      </c>
      <c r="F47" s="62">
        <v>0</v>
      </c>
      <c r="G47" s="63"/>
      <c r="H47" s="64"/>
      <c r="I47" s="64"/>
      <c r="J47" s="75">
        <f t="shared" si="5"/>
        <v>0</v>
      </c>
      <c r="K47" s="76" t="e">
        <f t="shared" si="4"/>
        <v>#DIV/0!</v>
      </c>
    </row>
    <row r="48" spans="1:11" ht="14.4" x14ac:dyDescent="0.3">
      <c r="A48" s="4" t="s">
        <v>70</v>
      </c>
      <c r="B48" s="61" t="s">
        <v>62</v>
      </c>
      <c r="C48" s="61"/>
      <c r="D48" s="61"/>
      <c r="E48" s="78" t="s">
        <v>26</v>
      </c>
      <c r="F48" s="62">
        <v>0</v>
      </c>
      <c r="G48" s="63"/>
      <c r="H48" s="64"/>
      <c r="I48" s="64"/>
      <c r="J48" s="75">
        <f t="shared" si="5"/>
        <v>0</v>
      </c>
      <c r="K48" s="76" t="e">
        <f t="shared" si="4"/>
        <v>#DIV/0!</v>
      </c>
    </row>
    <row r="49" spans="1:11" ht="14.4" x14ac:dyDescent="0.3">
      <c r="A49" s="4" t="s">
        <v>71</v>
      </c>
      <c r="B49" s="61" t="s">
        <v>62</v>
      </c>
      <c r="C49" s="61"/>
      <c r="D49" s="61"/>
      <c r="E49" s="78" t="s">
        <v>26</v>
      </c>
      <c r="F49" s="62">
        <v>0</v>
      </c>
      <c r="G49" s="63"/>
      <c r="H49" s="64"/>
      <c r="I49" s="64"/>
      <c r="J49" s="75">
        <f t="shared" si="5"/>
        <v>0</v>
      </c>
      <c r="K49" s="76" t="e">
        <f t="shared" si="4"/>
        <v>#DIV/0!</v>
      </c>
    </row>
    <row r="50" spans="1:11" ht="15.6" customHeight="1" x14ac:dyDescent="0.3">
      <c r="A50" s="72" t="s">
        <v>72</v>
      </c>
      <c r="B50" s="138" t="s">
        <v>73</v>
      </c>
      <c r="C50" s="139"/>
      <c r="D50" s="139"/>
      <c r="E50" s="139"/>
      <c r="F50" s="139"/>
      <c r="G50" s="139"/>
      <c r="H50" s="139"/>
      <c r="I50" s="140"/>
      <c r="J50" s="77">
        <f>SUM(J51:J65)</f>
        <v>0</v>
      </c>
      <c r="K50" s="74" t="e">
        <f t="shared" si="4"/>
        <v>#DIV/0!</v>
      </c>
    </row>
    <row r="51" spans="1:11" ht="14.4" x14ac:dyDescent="0.3">
      <c r="A51" s="4" t="s">
        <v>74</v>
      </c>
      <c r="B51" s="61" t="s">
        <v>3</v>
      </c>
      <c r="C51" s="61"/>
      <c r="D51" s="61"/>
      <c r="E51" s="78" t="s">
        <v>26</v>
      </c>
      <c r="F51" s="62">
        <v>0</v>
      </c>
      <c r="G51" s="63"/>
      <c r="H51" s="64"/>
      <c r="I51" s="64"/>
      <c r="J51" s="75">
        <f t="shared" ref="J51:J65" si="6">F51*G51</f>
        <v>0</v>
      </c>
      <c r="K51" s="76" t="e">
        <f t="shared" si="4"/>
        <v>#DIV/0!</v>
      </c>
    </row>
    <row r="52" spans="1:11" ht="14.4" x14ac:dyDescent="0.3">
      <c r="A52" s="4" t="s">
        <v>75</v>
      </c>
      <c r="B52" s="61" t="s">
        <v>3</v>
      </c>
      <c r="C52" s="61"/>
      <c r="D52" s="61"/>
      <c r="E52" s="78" t="s">
        <v>26</v>
      </c>
      <c r="F52" s="62">
        <v>0</v>
      </c>
      <c r="G52" s="63"/>
      <c r="H52" s="64"/>
      <c r="I52" s="64"/>
      <c r="J52" s="75">
        <f t="shared" si="6"/>
        <v>0</v>
      </c>
      <c r="K52" s="76" t="e">
        <f t="shared" si="4"/>
        <v>#DIV/0!</v>
      </c>
    </row>
    <row r="53" spans="1:11" ht="14.4" x14ac:dyDescent="0.3">
      <c r="A53" s="4" t="s">
        <v>76</v>
      </c>
      <c r="B53" s="61" t="s">
        <v>3</v>
      </c>
      <c r="C53" s="61"/>
      <c r="D53" s="61"/>
      <c r="E53" s="78" t="s">
        <v>26</v>
      </c>
      <c r="F53" s="62">
        <v>0</v>
      </c>
      <c r="G53" s="63"/>
      <c r="H53" s="64"/>
      <c r="I53" s="64"/>
      <c r="J53" s="75">
        <f t="shared" si="6"/>
        <v>0</v>
      </c>
      <c r="K53" s="76" t="e">
        <f t="shared" si="4"/>
        <v>#DIV/0!</v>
      </c>
    </row>
    <row r="54" spans="1:11" ht="14.4" x14ac:dyDescent="0.3">
      <c r="A54" s="4" t="s">
        <v>77</v>
      </c>
      <c r="B54" s="61" t="s">
        <v>3</v>
      </c>
      <c r="C54" s="61"/>
      <c r="D54" s="61"/>
      <c r="E54" s="78" t="s">
        <v>26</v>
      </c>
      <c r="F54" s="62">
        <v>0</v>
      </c>
      <c r="G54" s="63"/>
      <c r="H54" s="64"/>
      <c r="I54" s="64"/>
      <c r="J54" s="75">
        <f t="shared" si="6"/>
        <v>0</v>
      </c>
      <c r="K54" s="76" t="e">
        <f t="shared" si="4"/>
        <v>#DIV/0!</v>
      </c>
    </row>
    <row r="55" spans="1:11" ht="14.4" x14ac:dyDescent="0.3">
      <c r="A55" s="4" t="s">
        <v>78</v>
      </c>
      <c r="B55" s="61" t="s">
        <v>3</v>
      </c>
      <c r="C55" s="61"/>
      <c r="D55" s="61"/>
      <c r="E55" s="78" t="s">
        <v>26</v>
      </c>
      <c r="F55" s="62">
        <v>0</v>
      </c>
      <c r="G55" s="63"/>
      <c r="H55" s="64"/>
      <c r="I55" s="64"/>
      <c r="J55" s="75">
        <f t="shared" si="6"/>
        <v>0</v>
      </c>
      <c r="K55" s="76" t="e">
        <f t="shared" si="4"/>
        <v>#DIV/0!</v>
      </c>
    </row>
    <row r="56" spans="1:11" ht="14.4" x14ac:dyDescent="0.3">
      <c r="A56" s="4" t="s">
        <v>79</v>
      </c>
      <c r="B56" s="61" t="s">
        <v>3</v>
      </c>
      <c r="C56" s="61"/>
      <c r="D56" s="61"/>
      <c r="E56" s="78" t="s">
        <v>26</v>
      </c>
      <c r="F56" s="62">
        <v>0</v>
      </c>
      <c r="G56" s="63"/>
      <c r="H56" s="64"/>
      <c r="I56" s="64"/>
      <c r="J56" s="75">
        <f t="shared" si="6"/>
        <v>0</v>
      </c>
      <c r="K56" s="76" t="e">
        <f t="shared" si="4"/>
        <v>#DIV/0!</v>
      </c>
    </row>
    <row r="57" spans="1:11" ht="14.4" x14ac:dyDescent="0.3">
      <c r="A57" s="4" t="s">
        <v>80</v>
      </c>
      <c r="B57" s="61" t="s">
        <v>3</v>
      </c>
      <c r="C57" s="61"/>
      <c r="D57" s="61"/>
      <c r="E57" s="78" t="s">
        <v>26</v>
      </c>
      <c r="F57" s="62">
        <v>0</v>
      </c>
      <c r="G57" s="63"/>
      <c r="H57" s="64"/>
      <c r="I57" s="64"/>
      <c r="J57" s="75">
        <f t="shared" si="6"/>
        <v>0</v>
      </c>
      <c r="K57" s="76" t="e">
        <f t="shared" si="4"/>
        <v>#DIV/0!</v>
      </c>
    </row>
    <row r="58" spans="1:11" ht="14.4" x14ac:dyDescent="0.3">
      <c r="A58" s="4" t="s">
        <v>81</v>
      </c>
      <c r="B58" s="61" t="s">
        <v>3</v>
      </c>
      <c r="C58" s="61"/>
      <c r="D58" s="61"/>
      <c r="E58" s="78" t="s">
        <v>26</v>
      </c>
      <c r="F58" s="62">
        <v>0</v>
      </c>
      <c r="G58" s="63"/>
      <c r="H58" s="64"/>
      <c r="I58" s="64"/>
      <c r="J58" s="75">
        <f t="shared" si="6"/>
        <v>0</v>
      </c>
      <c r="K58" s="76" t="e">
        <f t="shared" si="4"/>
        <v>#DIV/0!</v>
      </c>
    </row>
    <row r="59" spans="1:11" ht="14.4" x14ac:dyDescent="0.3">
      <c r="A59" s="4" t="s">
        <v>82</v>
      </c>
      <c r="B59" s="61" t="s">
        <v>3</v>
      </c>
      <c r="C59" s="61"/>
      <c r="D59" s="61"/>
      <c r="E59" s="78" t="s">
        <v>26</v>
      </c>
      <c r="F59" s="62">
        <v>0</v>
      </c>
      <c r="G59" s="63"/>
      <c r="H59" s="64"/>
      <c r="I59" s="64"/>
      <c r="J59" s="75">
        <f t="shared" si="6"/>
        <v>0</v>
      </c>
      <c r="K59" s="76" t="e">
        <f t="shared" si="4"/>
        <v>#DIV/0!</v>
      </c>
    </row>
    <row r="60" spans="1:11" ht="14.4" x14ac:dyDescent="0.3">
      <c r="A60" s="4" t="s">
        <v>83</v>
      </c>
      <c r="B60" s="61" t="s">
        <v>3</v>
      </c>
      <c r="C60" s="61"/>
      <c r="D60" s="61"/>
      <c r="E60" s="78" t="s">
        <v>26</v>
      </c>
      <c r="F60" s="62">
        <v>0</v>
      </c>
      <c r="G60" s="63"/>
      <c r="H60" s="64"/>
      <c r="I60" s="64"/>
      <c r="J60" s="75">
        <f t="shared" si="6"/>
        <v>0</v>
      </c>
      <c r="K60" s="76" t="e">
        <f t="shared" si="4"/>
        <v>#DIV/0!</v>
      </c>
    </row>
    <row r="61" spans="1:11" ht="14.4" x14ac:dyDescent="0.3">
      <c r="A61" s="4" t="s">
        <v>84</v>
      </c>
      <c r="B61" s="61" t="s">
        <v>3</v>
      </c>
      <c r="C61" s="61"/>
      <c r="D61" s="61"/>
      <c r="E61" s="78" t="s">
        <v>26</v>
      </c>
      <c r="F61" s="62">
        <v>0</v>
      </c>
      <c r="G61" s="63"/>
      <c r="H61" s="64"/>
      <c r="I61" s="64"/>
      <c r="J61" s="75">
        <f t="shared" si="6"/>
        <v>0</v>
      </c>
      <c r="K61" s="76" t="e">
        <f t="shared" si="4"/>
        <v>#DIV/0!</v>
      </c>
    </row>
    <row r="62" spans="1:11" ht="14.4" x14ac:dyDescent="0.3">
      <c r="A62" s="4" t="s">
        <v>85</v>
      </c>
      <c r="B62" s="61" t="s">
        <v>3</v>
      </c>
      <c r="C62" s="61"/>
      <c r="D62" s="61"/>
      <c r="E62" s="78" t="s">
        <v>26</v>
      </c>
      <c r="F62" s="62">
        <v>0</v>
      </c>
      <c r="G62" s="63"/>
      <c r="H62" s="64"/>
      <c r="I62" s="64"/>
      <c r="J62" s="75">
        <f t="shared" si="6"/>
        <v>0</v>
      </c>
      <c r="K62" s="76" t="e">
        <f t="shared" si="4"/>
        <v>#DIV/0!</v>
      </c>
    </row>
    <row r="63" spans="1:11" ht="14.4" x14ac:dyDescent="0.3">
      <c r="A63" s="4" t="s">
        <v>86</v>
      </c>
      <c r="B63" s="61" t="s">
        <v>3</v>
      </c>
      <c r="C63" s="61"/>
      <c r="D63" s="61"/>
      <c r="E63" s="78" t="s">
        <v>26</v>
      </c>
      <c r="F63" s="62">
        <v>0</v>
      </c>
      <c r="G63" s="63"/>
      <c r="H63" s="64"/>
      <c r="I63" s="64"/>
      <c r="J63" s="75">
        <f t="shared" si="6"/>
        <v>0</v>
      </c>
      <c r="K63" s="76" t="e">
        <f t="shared" si="4"/>
        <v>#DIV/0!</v>
      </c>
    </row>
    <row r="64" spans="1:11" ht="14.4" x14ac:dyDescent="0.3">
      <c r="A64" s="4" t="s">
        <v>87</v>
      </c>
      <c r="B64" s="61" t="s">
        <v>3</v>
      </c>
      <c r="C64" s="61"/>
      <c r="D64" s="61"/>
      <c r="E64" s="78" t="s">
        <v>26</v>
      </c>
      <c r="F64" s="62">
        <v>0</v>
      </c>
      <c r="G64" s="63"/>
      <c r="H64" s="64"/>
      <c r="I64" s="64"/>
      <c r="J64" s="75">
        <f t="shared" si="6"/>
        <v>0</v>
      </c>
      <c r="K64" s="76" t="e">
        <f t="shared" si="4"/>
        <v>#DIV/0!</v>
      </c>
    </row>
    <row r="65" spans="1:11" ht="14.4" x14ac:dyDescent="0.3">
      <c r="A65" s="4" t="s">
        <v>88</v>
      </c>
      <c r="B65" s="61" t="s">
        <v>3</v>
      </c>
      <c r="C65" s="61"/>
      <c r="D65" s="61"/>
      <c r="E65" s="78" t="s">
        <v>26</v>
      </c>
      <c r="F65" s="62">
        <v>0</v>
      </c>
      <c r="G65" s="63"/>
      <c r="H65" s="64"/>
      <c r="I65" s="64"/>
      <c r="J65" s="75">
        <f t="shared" si="6"/>
        <v>0</v>
      </c>
      <c r="K65" s="76" t="e">
        <f t="shared" si="4"/>
        <v>#DIV/0!</v>
      </c>
    </row>
    <row r="66" spans="1:11" ht="13.95" customHeight="1" x14ac:dyDescent="0.3">
      <c r="A66" s="72" t="s">
        <v>89</v>
      </c>
      <c r="B66" s="123" t="s">
        <v>90</v>
      </c>
      <c r="C66" s="124"/>
      <c r="D66" s="124"/>
      <c r="E66" s="124"/>
      <c r="F66" s="124"/>
      <c r="G66" s="124"/>
      <c r="H66" s="124"/>
      <c r="I66" s="125"/>
      <c r="J66" s="77">
        <f>SUM(J67:J76)</f>
        <v>0</v>
      </c>
      <c r="K66" s="74" t="e">
        <f t="shared" si="4"/>
        <v>#DIV/0!</v>
      </c>
    </row>
    <row r="67" spans="1:11" ht="14.4" x14ac:dyDescent="0.3">
      <c r="A67" s="4" t="s">
        <v>91</v>
      </c>
      <c r="B67" s="61" t="s">
        <v>3</v>
      </c>
      <c r="C67" s="61"/>
      <c r="D67" s="61"/>
      <c r="E67" s="78" t="s">
        <v>26</v>
      </c>
      <c r="F67" s="62">
        <v>0</v>
      </c>
      <c r="G67" s="63"/>
      <c r="H67" s="64"/>
      <c r="I67" s="64"/>
      <c r="J67" s="75">
        <f t="shared" ref="J67:J76" si="7">F67*G67</f>
        <v>0</v>
      </c>
      <c r="K67" s="76" t="e">
        <f t="shared" si="4"/>
        <v>#DIV/0!</v>
      </c>
    </row>
    <row r="68" spans="1:11" ht="14.4" x14ac:dyDescent="0.3">
      <c r="A68" s="4" t="s">
        <v>92</v>
      </c>
      <c r="B68" s="61" t="s">
        <v>3</v>
      </c>
      <c r="C68" s="61"/>
      <c r="D68" s="61"/>
      <c r="E68" s="78" t="s">
        <v>26</v>
      </c>
      <c r="F68" s="62">
        <v>0</v>
      </c>
      <c r="G68" s="63"/>
      <c r="H68" s="64"/>
      <c r="I68" s="64"/>
      <c r="J68" s="75">
        <f t="shared" si="7"/>
        <v>0</v>
      </c>
      <c r="K68" s="76" t="e">
        <f t="shared" si="4"/>
        <v>#DIV/0!</v>
      </c>
    </row>
    <row r="69" spans="1:11" ht="14.4" x14ac:dyDescent="0.3">
      <c r="A69" s="4" t="s">
        <v>93</v>
      </c>
      <c r="B69" s="61" t="s">
        <v>3</v>
      </c>
      <c r="C69" s="61"/>
      <c r="D69" s="61"/>
      <c r="E69" s="78" t="s">
        <v>26</v>
      </c>
      <c r="F69" s="62">
        <v>0</v>
      </c>
      <c r="G69" s="63"/>
      <c r="H69" s="64"/>
      <c r="I69" s="64"/>
      <c r="J69" s="75">
        <f t="shared" si="7"/>
        <v>0</v>
      </c>
      <c r="K69" s="76" t="e">
        <f t="shared" ref="K69:K100" si="8">J69*100/$J$120</f>
        <v>#DIV/0!</v>
      </c>
    </row>
    <row r="70" spans="1:11" ht="14.4" x14ac:dyDescent="0.3">
      <c r="A70" s="4" t="s">
        <v>94</v>
      </c>
      <c r="B70" s="61" t="s">
        <v>3</v>
      </c>
      <c r="C70" s="61"/>
      <c r="D70" s="61"/>
      <c r="E70" s="78" t="s">
        <v>26</v>
      </c>
      <c r="F70" s="62">
        <v>0</v>
      </c>
      <c r="G70" s="63"/>
      <c r="H70" s="64"/>
      <c r="I70" s="64"/>
      <c r="J70" s="75">
        <f t="shared" si="7"/>
        <v>0</v>
      </c>
      <c r="K70" s="76" t="e">
        <f t="shared" si="8"/>
        <v>#DIV/0!</v>
      </c>
    </row>
    <row r="71" spans="1:11" ht="14.4" x14ac:dyDescent="0.3">
      <c r="A71" s="4" t="s">
        <v>95</v>
      </c>
      <c r="B71" s="61" t="s">
        <v>3</v>
      </c>
      <c r="C71" s="61"/>
      <c r="D71" s="61"/>
      <c r="E71" s="78" t="s">
        <v>26</v>
      </c>
      <c r="F71" s="62">
        <v>0</v>
      </c>
      <c r="G71" s="63"/>
      <c r="H71" s="64"/>
      <c r="I71" s="64"/>
      <c r="J71" s="75">
        <f t="shared" si="7"/>
        <v>0</v>
      </c>
      <c r="K71" s="76" t="e">
        <f t="shared" si="8"/>
        <v>#DIV/0!</v>
      </c>
    </row>
    <row r="72" spans="1:11" ht="14.4" x14ac:dyDescent="0.3">
      <c r="A72" s="4" t="s">
        <v>96</v>
      </c>
      <c r="B72" s="61" t="s">
        <v>3</v>
      </c>
      <c r="C72" s="61"/>
      <c r="D72" s="61"/>
      <c r="E72" s="78" t="s">
        <v>26</v>
      </c>
      <c r="F72" s="62">
        <v>0</v>
      </c>
      <c r="G72" s="63"/>
      <c r="H72" s="64"/>
      <c r="I72" s="64"/>
      <c r="J72" s="75">
        <f t="shared" si="7"/>
        <v>0</v>
      </c>
      <c r="K72" s="76" t="e">
        <f t="shared" si="8"/>
        <v>#DIV/0!</v>
      </c>
    </row>
    <row r="73" spans="1:11" ht="14.4" x14ac:dyDescent="0.3">
      <c r="A73" s="4" t="s">
        <v>97</v>
      </c>
      <c r="B73" s="61" t="s">
        <v>3</v>
      </c>
      <c r="C73" s="61"/>
      <c r="D73" s="61"/>
      <c r="E73" s="78" t="s">
        <v>26</v>
      </c>
      <c r="F73" s="62">
        <v>0</v>
      </c>
      <c r="G73" s="63"/>
      <c r="H73" s="64"/>
      <c r="I73" s="64"/>
      <c r="J73" s="75">
        <f t="shared" si="7"/>
        <v>0</v>
      </c>
      <c r="K73" s="76" t="e">
        <f t="shared" si="8"/>
        <v>#DIV/0!</v>
      </c>
    </row>
    <row r="74" spans="1:11" ht="14.4" x14ac:dyDescent="0.3">
      <c r="A74" s="4" t="s">
        <v>98</v>
      </c>
      <c r="B74" s="61" t="s">
        <v>3</v>
      </c>
      <c r="C74" s="61"/>
      <c r="D74" s="61"/>
      <c r="E74" s="78" t="s">
        <v>26</v>
      </c>
      <c r="F74" s="62">
        <v>0</v>
      </c>
      <c r="G74" s="63"/>
      <c r="H74" s="64"/>
      <c r="I74" s="64"/>
      <c r="J74" s="75">
        <f t="shared" si="7"/>
        <v>0</v>
      </c>
      <c r="K74" s="76" t="e">
        <f t="shared" si="8"/>
        <v>#DIV/0!</v>
      </c>
    </row>
    <row r="75" spans="1:11" ht="14.4" x14ac:dyDescent="0.3">
      <c r="A75" s="4" t="s">
        <v>99</v>
      </c>
      <c r="B75" s="61" t="s">
        <v>3</v>
      </c>
      <c r="C75" s="61"/>
      <c r="D75" s="61"/>
      <c r="E75" s="78" t="s">
        <v>26</v>
      </c>
      <c r="F75" s="62">
        <v>0</v>
      </c>
      <c r="G75" s="63"/>
      <c r="H75" s="64"/>
      <c r="I75" s="64"/>
      <c r="J75" s="75">
        <f t="shared" si="7"/>
        <v>0</v>
      </c>
      <c r="K75" s="76" t="e">
        <f t="shared" si="8"/>
        <v>#DIV/0!</v>
      </c>
    </row>
    <row r="76" spans="1:11" ht="14.4" x14ac:dyDescent="0.3">
      <c r="A76" s="4" t="s">
        <v>100</v>
      </c>
      <c r="B76" s="61" t="s">
        <v>3</v>
      </c>
      <c r="C76" s="61"/>
      <c r="D76" s="61"/>
      <c r="E76" s="78" t="s">
        <v>26</v>
      </c>
      <c r="F76" s="62">
        <v>0</v>
      </c>
      <c r="G76" s="63"/>
      <c r="H76" s="64"/>
      <c r="I76" s="64"/>
      <c r="J76" s="75">
        <f t="shared" si="7"/>
        <v>0</v>
      </c>
      <c r="K76" s="76" t="e">
        <f t="shared" si="8"/>
        <v>#DIV/0!</v>
      </c>
    </row>
    <row r="77" spans="1:11" ht="15" customHeight="1" x14ac:dyDescent="0.3">
      <c r="A77" s="72" t="s">
        <v>101</v>
      </c>
      <c r="B77" s="131" t="s">
        <v>102</v>
      </c>
      <c r="C77" s="132"/>
      <c r="D77" s="132"/>
      <c r="E77" s="132"/>
      <c r="F77" s="132"/>
      <c r="G77" s="132"/>
      <c r="H77" s="132"/>
      <c r="I77" s="133"/>
      <c r="J77" s="73">
        <f>SUM(J78:J87)</f>
        <v>0</v>
      </c>
      <c r="K77" s="74" t="e">
        <f t="shared" si="8"/>
        <v>#DIV/0!</v>
      </c>
    </row>
    <row r="78" spans="1:11" ht="14.4" x14ac:dyDescent="0.3">
      <c r="A78" s="4" t="s">
        <v>103</v>
      </c>
      <c r="B78" s="61" t="s">
        <v>3</v>
      </c>
      <c r="C78" s="61"/>
      <c r="D78" s="61"/>
      <c r="E78" s="78" t="s">
        <v>26</v>
      </c>
      <c r="F78" s="62">
        <v>0</v>
      </c>
      <c r="G78" s="63"/>
      <c r="H78" s="64"/>
      <c r="I78" s="64"/>
      <c r="J78" s="75">
        <f t="shared" ref="J78:J87" si="9">F78*G78</f>
        <v>0</v>
      </c>
      <c r="K78" s="76" t="e">
        <f t="shared" si="8"/>
        <v>#DIV/0!</v>
      </c>
    </row>
    <row r="79" spans="1:11" ht="14.4" x14ac:dyDescent="0.3">
      <c r="A79" s="4" t="s">
        <v>104</v>
      </c>
      <c r="B79" s="61" t="s">
        <v>3</v>
      </c>
      <c r="C79" s="61"/>
      <c r="D79" s="61"/>
      <c r="E79" s="78" t="s">
        <v>26</v>
      </c>
      <c r="F79" s="62">
        <v>0</v>
      </c>
      <c r="G79" s="63"/>
      <c r="H79" s="64"/>
      <c r="I79" s="64"/>
      <c r="J79" s="75">
        <f t="shared" si="9"/>
        <v>0</v>
      </c>
      <c r="K79" s="76" t="e">
        <f t="shared" si="8"/>
        <v>#DIV/0!</v>
      </c>
    </row>
    <row r="80" spans="1:11" ht="14.4" x14ac:dyDescent="0.3">
      <c r="A80" s="4" t="s">
        <v>105</v>
      </c>
      <c r="B80" s="61" t="s">
        <v>3</v>
      </c>
      <c r="C80" s="61"/>
      <c r="D80" s="61"/>
      <c r="E80" s="78" t="s">
        <v>26</v>
      </c>
      <c r="F80" s="62">
        <v>0</v>
      </c>
      <c r="G80" s="63"/>
      <c r="H80" s="64"/>
      <c r="I80" s="64"/>
      <c r="J80" s="75">
        <f t="shared" si="9"/>
        <v>0</v>
      </c>
      <c r="K80" s="76" t="e">
        <f t="shared" si="8"/>
        <v>#DIV/0!</v>
      </c>
    </row>
    <row r="81" spans="1:11" ht="14.4" x14ac:dyDescent="0.3">
      <c r="A81" s="4" t="s">
        <v>106</v>
      </c>
      <c r="B81" s="61" t="s">
        <v>3</v>
      </c>
      <c r="C81" s="61"/>
      <c r="D81" s="61"/>
      <c r="E81" s="78" t="s">
        <v>26</v>
      </c>
      <c r="F81" s="62">
        <v>0</v>
      </c>
      <c r="G81" s="63"/>
      <c r="H81" s="64"/>
      <c r="I81" s="64"/>
      <c r="J81" s="75">
        <f t="shared" si="9"/>
        <v>0</v>
      </c>
      <c r="K81" s="76" t="e">
        <f t="shared" si="8"/>
        <v>#DIV/0!</v>
      </c>
    </row>
    <row r="82" spans="1:11" ht="14.4" x14ac:dyDescent="0.3">
      <c r="A82" s="4" t="s">
        <v>107</v>
      </c>
      <c r="B82" s="61" t="s">
        <v>3</v>
      </c>
      <c r="C82" s="61"/>
      <c r="D82" s="61"/>
      <c r="E82" s="78" t="s">
        <v>26</v>
      </c>
      <c r="F82" s="62">
        <v>0</v>
      </c>
      <c r="G82" s="63"/>
      <c r="H82" s="64"/>
      <c r="I82" s="64"/>
      <c r="J82" s="75">
        <f t="shared" si="9"/>
        <v>0</v>
      </c>
      <c r="K82" s="76" t="e">
        <f t="shared" si="8"/>
        <v>#DIV/0!</v>
      </c>
    </row>
    <row r="83" spans="1:11" ht="14.4" x14ac:dyDescent="0.3">
      <c r="A83" s="4" t="s">
        <v>108</v>
      </c>
      <c r="B83" s="61" t="s">
        <v>3</v>
      </c>
      <c r="C83" s="61"/>
      <c r="D83" s="61"/>
      <c r="E83" s="78" t="s">
        <v>26</v>
      </c>
      <c r="F83" s="62">
        <v>0</v>
      </c>
      <c r="G83" s="63"/>
      <c r="H83" s="64"/>
      <c r="I83" s="64"/>
      <c r="J83" s="75">
        <f t="shared" si="9"/>
        <v>0</v>
      </c>
      <c r="K83" s="76" t="e">
        <f t="shared" si="8"/>
        <v>#DIV/0!</v>
      </c>
    </row>
    <row r="84" spans="1:11" ht="14.4" x14ac:dyDescent="0.3">
      <c r="A84" s="4" t="s">
        <v>109</v>
      </c>
      <c r="B84" s="61" t="s">
        <v>3</v>
      </c>
      <c r="C84" s="61"/>
      <c r="D84" s="61"/>
      <c r="E84" s="78" t="s">
        <v>26</v>
      </c>
      <c r="F84" s="62">
        <v>0</v>
      </c>
      <c r="G84" s="63"/>
      <c r="H84" s="64"/>
      <c r="I84" s="64"/>
      <c r="J84" s="75">
        <f t="shared" si="9"/>
        <v>0</v>
      </c>
      <c r="K84" s="76" t="e">
        <f t="shared" si="8"/>
        <v>#DIV/0!</v>
      </c>
    </row>
    <row r="85" spans="1:11" ht="14.4" x14ac:dyDescent="0.3">
      <c r="A85" s="4" t="s">
        <v>110</v>
      </c>
      <c r="B85" s="61" t="s">
        <v>3</v>
      </c>
      <c r="C85" s="61"/>
      <c r="D85" s="61"/>
      <c r="E85" s="78" t="s">
        <v>26</v>
      </c>
      <c r="F85" s="62">
        <v>0</v>
      </c>
      <c r="G85" s="63"/>
      <c r="H85" s="64"/>
      <c r="I85" s="64"/>
      <c r="J85" s="75">
        <f t="shared" si="9"/>
        <v>0</v>
      </c>
      <c r="K85" s="76" t="e">
        <f t="shared" si="8"/>
        <v>#DIV/0!</v>
      </c>
    </row>
    <row r="86" spans="1:11" ht="14.4" x14ac:dyDescent="0.3">
      <c r="A86" s="4" t="s">
        <v>111</v>
      </c>
      <c r="B86" s="61" t="s">
        <v>3</v>
      </c>
      <c r="C86" s="61"/>
      <c r="D86" s="61"/>
      <c r="E86" s="78" t="s">
        <v>26</v>
      </c>
      <c r="F86" s="62">
        <v>0</v>
      </c>
      <c r="G86" s="63"/>
      <c r="H86" s="64"/>
      <c r="I86" s="64"/>
      <c r="J86" s="75">
        <f t="shared" si="9"/>
        <v>0</v>
      </c>
      <c r="K86" s="76" t="e">
        <f t="shared" si="8"/>
        <v>#DIV/0!</v>
      </c>
    </row>
    <row r="87" spans="1:11" ht="14.4" x14ac:dyDescent="0.3">
      <c r="A87" s="4" t="s">
        <v>112</v>
      </c>
      <c r="B87" s="61" t="s">
        <v>3</v>
      </c>
      <c r="C87" s="61"/>
      <c r="D87" s="61"/>
      <c r="E87" s="78" t="s">
        <v>26</v>
      </c>
      <c r="F87" s="62">
        <v>0</v>
      </c>
      <c r="G87" s="63"/>
      <c r="H87" s="64"/>
      <c r="I87" s="64"/>
      <c r="J87" s="75">
        <f t="shared" si="9"/>
        <v>0</v>
      </c>
      <c r="K87" s="76" t="e">
        <f t="shared" si="8"/>
        <v>#DIV/0!</v>
      </c>
    </row>
    <row r="88" spans="1:11" ht="14.4" x14ac:dyDescent="0.3">
      <c r="A88" s="72" t="s">
        <v>113</v>
      </c>
      <c r="B88" s="131" t="s">
        <v>114</v>
      </c>
      <c r="C88" s="132"/>
      <c r="D88" s="132"/>
      <c r="E88" s="132"/>
      <c r="F88" s="132"/>
      <c r="G88" s="132"/>
      <c r="H88" s="132"/>
      <c r="I88" s="133"/>
      <c r="J88" s="73">
        <f>SUM(J89:J98)</f>
        <v>0</v>
      </c>
      <c r="K88" s="74" t="e">
        <f t="shared" si="8"/>
        <v>#DIV/0!</v>
      </c>
    </row>
    <row r="89" spans="1:11" ht="14.4" x14ac:dyDescent="0.3">
      <c r="A89" s="4" t="s">
        <v>115</v>
      </c>
      <c r="B89" s="61" t="s">
        <v>3</v>
      </c>
      <c r="C89" s="61"/>
      <c r="D89" s="65"/>
      <c r="E89" s="78" t="s">
        <v>26</v>
      </c>
      <c r="F89" s="62">
        <v>0</v>
      </c>
      <c r="G89" s="63"/>
      <c r="H89" s="64"/>
      <c r="I89" s="64"/>
      <c r="J89" s="75">
        <f>F89*G89</f>
        <v>0</v>
      </c>
      <c r="K89" s="76" t="e">
        <f t="shared" si="8"/>
        <v>#DIV/0!</v>
      </c>
    </row>
    <row r="90" spans="1:11" ht="14.4" x14ac:dyDescent="0.3">
      <c r="A90" s="4" t="s">
        <v>116</v>
      </c>
      <c r="B90" s="61" t="s">
        <v>3</v>
      </c>
      <c r="C90" s="61"/>
      <c r="D90" s="65"/>
      <c r="E90" s="78" t="s">
        <v>26</v>
      </c>
      <c r="F90" s="62">
        <v>0</v>
      </c>
      <c r="G90" s="63"/>
      <c r="H90" s="64"/>
      <c r="I90" s="64"/>
      <c r="J90" s="75">
        <f t="shared" ref="J90:J98" si="10">F90*G90</f>
        <v>0</v>
      </c>
      <c r="K90" s="76" t="e">
        <f t="shared" si="8"/>
        <v>#DIV/0!</v>
      </c>
    </row>
    <row r="91" spans="1:11" ht="14.4" x14ac:dyDescent="0.3">
      <c r="A91" s="4" t="s">
        <v>117</v>
      </c>
      <c r="B91" s="61" t="s">
        <v>3</v>
      </c>
      <c r="C91" s="61"/>
      <c r="D91" s="65"/>
      <c r="E91" s="78" t="s">
        <v>26</v>
      </c>
      <c r="F91" s="62">
        <v>0</v>
      </c>
      <c r="G91" s="63"/>
      <c r="H91" s="64"/>
      <c r="I91" s="64"/>
      <c r="J91" s="75">
        <f t="shared" si="10"/>
        <v>0</v>
      </c>
      <c r="K91" s="76" t="e">
        <f t="shared" si="8"/>
        <v>#DIV/0!</v>
      </c>
    </row>
    <row r="92" spans="1:11" ht="14.4" x14ac:dyDescent="0.3">
      <c r="A92" s="4" t="s">
        <v>118</v>
      </c>
      <c r="B92" s="61" t="s">
        <v>3</v>
      </c>
      <c r="C92" s="61"/>
      <c r="D92" s="65"/>
      <c r="E92" s="78" t="s">
        <v>26</v>
      </c>
      <c r="F92" s="62">
        <v>0</v>
      </c>
      <c r="G92" s="63"/>
      <c r="H92" s="64"/>
      <c r="I92" s="64"/>
      <c r="J92" s="75">
        <f t="shared" si="10"/>
        <v>0</v>
      </c>
      <c r="K92" s="76" t="e">
        <f t="shared" si="8"/>
        <v>#DIV/0!</v>
      </c>
    </row>
    <row r="93" spans="1:11" ht="14.4" x14ac:dyDescent="0.3">
      <c r="A93" s="4" t="s">
        <v>119</v>
      </c>
      <c r="B93" s="61" t="s">
        <v>3</v>
      </c>
      <c r="C93" s="61"/>
      <c r="D93" s="65"/>
      <c r="E93" s="78" t="s">
        <v>26</v>
      </c>
      <c r="F93" s="62">
        <v>0</v>
      </c>
      <c r="G93" s="63"/>
      <c r="H93" s="64"/>
      <c r="I93" s="64"/>
      <c r="J93" s="75">
        <f t="shared" si="10"/>
        <v>0</v>
      </c>
      <c r="K93" s="76" t="e">
        <f t="shared" si="8"/>
        <v>#DIV/0!</v>
      </c>
    </row>
    <row r="94" spans="1:11" ht="14.4" x14ac:dyDescent="0.3">
      <c r="A94" s="4" t="s">
        <v>120</v>
      </c>
      <c r="B94" s="61" t="s">
        <v>3</v>
      </c>
      <c r="C94" s="61"/>
      <c r="D94" s="65"/>
      <c r="E94" s="78" t="s">
        <v>26</v>
      </c>
      <c r="F94" s="62">
        <v>0</v>
      </c>
      <c r="G94" s="63"/>
      <c r="H94" s="64"/>
      <c r="I94" s="64"/>
      <c r="J94" s="75">
        <f t="shared" si="10"/>
        <v>0</v>
      </c>
      <c r="K94" s="76" t="e">
        <f t="shared" si="8"/>
        <v>#DIV/0!</v>
      </c>
    </row>
    <row r="95" spans="1:11" ht="14.4" x14ac:dyDescent="0.3">
      <c r="A95" s="4" t="s">
        <v>121</v>
      </c>
      <c r="B95" s="61" t="s">
        <v>3</v>
      </c>
      <c r="C95" s="61"/>
      <c r="D95" s="65"/>
      <c r="E95" s="78" t="s">
        <v>26</v>
      </c>
      <c r="F95" s="62">
        <v>0</v>
      </c>
      <c r="G95" s="63"/>
      <c r="H95" s="64"/>
      <c r="I95" s="64"/>
      <c r="J95" s="75">
        <f t="shared" si="10"/>
        <v>0</v>
      </c>
      <c r="K95" s="76" t="e">
        <f t="shared" si="8"/>
        <v>#DIV/0!</v>
      </c>
    </row>
    <row r="96" spans="1:11" ht="14.4" x14ac:dyDescent="0.3">
      <c r="A96" s="4" t="s">
        <v>122</v>
      </c>
      <c r="B96" s="61" t="s">
        <v>3</v>
      </c>
      <c r="C96" s="61"/>
      <c r="D96" s="65"/>
      <c r="E96" s="78" t="s">
        <v>26</v>
      </c>
      <c r="F96" s="62">
        <v>0</v>
      </c>
      <c r="G96" s="63"/>
      <c r="H96" s="64"/>
      <c r="I96" s="64"/>
      <c r="J96" s="75">
        <f t="shared" si="10"/>
        <v>0</v>
      </c>
      <c r="K96" s="76" t="e">
        <f t="shared" si="8"/>
        <v>#DIV/0!</v>
      </c>
    </row>
    <row r="97" spans="1:11" ht="14.4" x14ac:dyDescent="0.3">
      <c r="A97" s="4" t="s">
        <v>123</v>
      </c>
      <c r="B97" s="61" t="s">
        <v>3</v>
      </c>
      <c r="C97" s="61"/>
      <c r="D97" s="65"/>
      <c r="E97" s="78" t="s">
        <v>26</v>
      </c>
      <c r="F97" s="62">
        <v>0</v>
      </c>
      <c r="G97" s="63"/>
      <c r="H97" s="64"/>
      <c r="I97" s="64"/>
      <c r="J97" s="75">
        <f t="shared" si="10"/>
        <v>0</v>
      </c>
      <c r="K97" s="76" t="e">
        <f t="shared" si="8"/>
        <v>#DIV/0!</v>
      </c>
    </row>
    <row r="98" spans="1:11" ht="14.4" x14ac:dyDescent="0.3">
      <c r="A98" s="2" t="s">
        <v>124</v>
      </c>
      <c r="B98" s="61" t="s">
        <v>3</v>
      </c>
      <c r="C98" s="61"/>
      <c r="D98" s="65"/>
      <c r="E98" s="78" t="s">
        <v>26</v>
      </c>
      <c r="F98" s="62">
        <v>0</v>
      </c>
      <c r="G98" s="63"/>
      <c r="H98" s="64"/>
      <c r="I98" s="64"/>
      <c r="J98" s="75">
        <f t="shared" si="10"/>
        <v>0</v>
      </c>
      <c r="K98" s="76" t="e">
        <f t="shared" si="8"/>
        <v>#DIV/0!</v>
      </c>
    </row>
    <row r="99" spans="1:11" ht="13.95" customHeight="1" x14ac:dyDescent="0.3">
      <c r="A99" s="72" t="s">
        <v>125</v>
      </c>
      <c r="B99" s="123" t="s">
        <v>126</v>
      </c>
      <c r="C99" s="124"/>
      <c r="D99" s="124"/>
      <c r="E99" s="124"/>
      <c r="F99" s="124"/>
      <c r="G99" s="124"/>
      <c r="H99" s="124"/>
      <c r="I99" s="125"/>
      <c r="J99" s="73">
        <f>J100+J116</f>
        <v>0</v>
      </c>
      <c r="K99" s="74" t="e">
        <f t="shared" si="8"/>
        <v>#DIV/0!</v>
      </c>
    </row>
    <row r="100" spans="1:11" ht="14.7" customHeight="1" x14ac:dyDescent="0.3">
      <c r="A100" s="72" t="s">
        <v>127</v>
      </c>
      <c r="B100" s="123" t="s">
        <v>128</v>
      </c>
      <c r="C100" s="124"/>
      <c r="D100" s="124"/>
      <c r="E100" s="124"/>
      <c r="F100" s="124"/>
      <c r="G100" s="124"/>
      <c r="H100" s="124"/>
      <c r="I100" s="125"/>
      <c r="J100" s="73">
        <f>SUM(J101:J115)</f>
        <v>0</v>
      </c>
      <c r="K100" s="74" t="e">
        <f t="shared" si="8"/>
        <v>#DIV/0!</v>
      </c>
    </row>
    <row r="101" spans="1:11" ht="14.4" x14ac:dyDescent="0.3">
      <c r="A101" s="4" t="s">
        <v>129</v>
      </c>
      <c r="B101" s="61" t="s">
        <v>3</v>
      </c>
      <c r="C101" s="61"/>
      <c r="D101" s="61"/>
      <c r="E101" s="78" t="s">
        <v>26</v>
      </c>
      <c r="F101" s="62">
        <v>0</v>
      </c>
      <c r="G101" s="63"/>
      <c r="H101" s="64"/>
      <c r="I101" s="64"/>
      <c r="J101" s="75">
        <f t="shared" ref="J101:J115" si="11">F101*G101</f>
        <v>0</v>
      </c>
      <c r="K101" s="76" t="e">
        <f t="shared" ref="K101:K120" si="12">J101*100/$J$120</f>
        <v>#DIV/0!</v>
      </c>
    </row>
    <row r="102" spans="1:11" ht="14.4" x14ac:dyDescent="0.3">
      <c r="A102" s="4" t="s">
        <v>130</v>
      </c>
      <c r="B102" s="61" t="s">
        <v>3</v>
      </c>
      <c r="C102" s="61"/>
      <c r="D102" s="61"/>
      <c r="E102" s="78" t="s">
        <v>26</v>
      </c>
      <c r="F102" s="62">
        <v>0</v>
      </c>
      <c r="G102" s="63"/>
      <c r="H102" s="64"/>
      <c r="I102" s="64"/>
      <c r="J102" s="75">
        <f t="shared" si="11"/>
        <v>0</v>
      </c>
      <c r="K102" s="76" t="e">
        <f t="shared" si="12"/>
        <v>#DIV/0!</v>
      </c>
    </row>
    <row r="103" spans="1:11" ht="14.4" x14ac:dyDescent="0.3">
      <c r="A103" s="4" t="s">
        <v>131</v>
      </c>
      <c r="B103" s="61" t="s">
        <v>3</v>
      </c>
      <c r="C103" s="61"/>
      <c r="D103" s="61"/>
      <c r="E103" s="78" t="s">
        <v>26</v>
      </c>
      <c r="F103" s="62">
        <v>0</v>
      </c>
      <c r="G103" s="63"/>
      <c r="H103" s="64"/>
      <c r="I103" s="64"/>
      <c r="J103" s="75">
        <f t="shared" si="11"/>
        <v>0</v>
      </c>
      <c r="K103" s="76" t="e">
        <f t="shared" si="12"/>
        <v>#DIV/0!</v>
      </c>
    </row>
    <row r="104" spans="1:11" ht="15" customHeight="1" x14ac:dyDescent="0.3">
      <c r="A104" s="4" t="s">
        <v>132</v>
      </c>
      <c r="B104" s="61" t="s">
        <v>3</v>
      </c>
      <c r="C104" s="61"/>
      <c r="D104" s="61"/>
      <c r="E104" s="78" t="s">
        <v>26</v>
      </c>
      <c r="F104" s="62">
        <v>0</v>
      </c>
      <c r="G104" s="63"/>
      <c r="H104" s="64"/>
      <c r="I104" s="64"/>
      <c r="J104" s="75">
        <f t="shared" si="11"/>
        <v>0</v>
      </c>
      <c r="K104" s="76" t="e">
        <f t="shared" si="12"/>
        <v>#DIV/0!</v>
      </c>
    </row>
    <row r="105" spans="1:11" ht="14.4" customHeight="1" x14ac:dyDescent="0.3">
      <c r="A105" s="4" t="s">
        <v>133</v>
      </c>
      <c r="B105" s="61" t="s">
        <v>3</v>
      </c>
      <c r="C105" s="61"/>
      <c r="D105" s="61"/>
      <c r="E105" s="78" t="s">
        <v>26</v>
      </c>
      <c r="F105" s="62">
        <v>0</v>
      </c>
      <c r="G105" s="63"/>
      <c r="H105" s="64"/>
      <c r="I105" s="64"/>
      <c r="J105" s="75">
        <f t="shared" si="11"/>
        <v>0</v>
      </c>
      <c r="K105" s="76" t="e">
        <f t="shared" si="12"/>
        <v>#DIV/0!</v>
      </c>
    </row>
    <row r="106" spans="1:11" ht="14.4" x14ac:dyDescent="0.3">
      <c r="A106" s="4" t="s">
        <v>134</v>
      </c>
      <c r="B106" s="61" t="s">
        <v>3</v>
      </c>
      <c r="C106" s="61"/>
      <c r="D106" s="61"/>
      <c r="E106" s="78" t="s">
        <v>26</v>
      </c>
      <c r="F106" s="62">
        <v>0</v>
      </c>
      <c r="G106" s="63"/>
      <c r="H106" s="64"/>
      <c r="I106" s="64"/>
      <c r="J106" s="75">
        <f t="shared" si="11"/>
        <v>0</v>
      </c>
      <c r="K106" s="76" t="e">
        <f t="shared" si="12"/>
        <v>#DIV/0!</v>
      </c>
    </row>
    <row r="107" spans="1:11" ht="14.4" x14ac:dyDescent="0.3">
      <c r="A107" s="4" t="s">
        <v>135</v>
      </c>
      <c r="B107" s="61" t="s">
        <v>3</v>
      </c>
      <c r="C107" s="61"/>
      <c r="D107" s="61"/>
      <c r="E107" s="78" t="s">
        <v>26</v>
      </c>
      <c r="F107" s="62">
        <v>0</v>
      </c>
      <c r="G107" s="63"/>
      <c r="H107" s="64"/>
      <c r="I107" s="64"/>
      <c r="J107" s="75">
        <f t="shared" si="11"/>
        <v>0</v>
      </c>
      <c r="K107" s="76" t="e">
        <f t="shared" si="12"/>
        <v>#DIV/0!</v>
      </c>
    </row>
    <row r="108" spans="1:11" ht="14.4" x14ac:dyDescent="0.3">
      <c r="A108" s="4" t="s">
        <v>136</v>
      </c>
      <c r="B108" s="61" t="s">
        <v>3</v>
      </c>
      <c r="C108" s="61"/>
      <c r="D108" s="61"/>
      <c r="E108" s="78" t="s">
        <v>26</v>
      </c>
      <c r="F108" s="62">
        <v>0</v>
      </c>
      <c r="G108" s="63"/>
      <c r="H108" s="64"/>
      <c r="I108" s="64"/>
      <c r="J108" s="75">
        <f t="shared" si="11"/>
        <v>0</v>
      </c>
      <c r="K108" s="76" t="e">
        <f t="shared" si="12"/>
        <v>#DIV/0!</v>
      </c>
    </row>
    <row r="109" spans="1:11" ht="14.4" x14ac:dyDescent="0.3">
      <c r="A109" s="4" t="s">
        <v>137</v>
      </c>
      <c r="B109" s="61" t="s">
        <v>3</v>
      </c>
      <c r="C109" s="61"/>
      <c r="D109" s="61"/>
      <c r="E109" s="78" t="s">
        <v>26</v>
      </c>
      <c r="F109" s="62">
        <v>0</v>
      </c>
      <c r="G109" s="63"/>
      <c r="H109" s="64"/>
      <c r="I109" s="64"/>
      <c r="J109" s="75">
        <f t="shared" si="11"/>
        <v>0</v>
      </c>
      <c r="K109" s="76" t="e">
        <f t="shared" si="12"/>
        <v>#DIV/0!</v>
      </c>
    </row>
    <row r="110" spans="1:11" ht="14.4" x14ac:dyDescent="0.3">
      <c r="A110" s="4" t="s">
        <v>138</v>
      </c>
      <c r="B110" s="61" t="s">
        <v>3</v>
      </c>
      <c r="C110" s="61"/>
      <c r="D110" s="61"/>
      <c r="E110" s="78" t="s">
        <v>26</v>
      </c>
      <c r="F110" s="62">
        <v>0</v>
      </c>
      <c r="G110" s="63"/>
      <c r="H110" s="64"/>
      <c r="I110" s="64"/>
      <c r="J110" s="75">
        <f t="shared" si="11"/>
        <v>0</v>
      </c>
      <c r="K110" s="76" t="e">
        <f t="shared" si="12"/>
        <v>#DIV/0!</v>
      </c>
    </row>
    <row r="111" spans="1:11" ht="14.4" x14ac:dyDescent="0.3">
      <c r="A111" s="4" t="s">
        <v>139</v>
      </c>
      <c r="B111" s="61" t="s">
        <v>3</v>
      </c>
      <c r="C111" s="61"/>
      <c r="D111" s="61"/>
      <c r="E111" s="78" t="s">
        <v>26</v>
      </c>
      <c r="F111" s="62">
        <v>0</v>
      </c>
      <c r="G111" s="63"/>
      <c r="H111" s="64"/>
      <c r="I111" s="64"/>
      <c r="J111" s="75">
        <f t="shared" si="11"/>
        <v>0</v>
      </c>
      <c r="K111" s="76" t="e">
        <f t="shared" si="12"/>
        <v>#DIV/0!</v>
      </c>
    </row>
    <row r="112" spans="1:11" ht="14.4" x14ac:dyDescent="0.3">
      <c r="A112" s="4" t="s">
        <v>140</v>
      </c>
      <c r="B112" s="61" t="s">
        <v>3</v>
      </c>
      <c r="C112" s="61"/>
      <c r="D112" s="61"/>
      <c r="E112" s="78" t="s">
        <v>26</v>
      </c>
      <c r="F112" s="62">
        <v>0</v>
      </c>
      <c r="G112" s="63"/>
      <c r="H112" s="64"/>
      <c r="I112" s="64"/>
      <c r="J112" s="75">
        <f t="shared" si="11"/>
        <v>0</v>
      </c>
      <c r="K112" s="76" t="e">
        <f t="shared" si="12"/>
        <v>#DIV/0!</v>
      </c>
    </row>
    <row r="113" spans="1:11" ht="14.4" x14ac:dyDescent="0.3">
      <c r="A113" s="4" t="s">
        <v>141</v>
      </c>
      <c r="B113" s="61" t="s">
        <v>3</v>
      </c>
      <c r="C113" s="61"/>
      <c r="D113" s="61"/>
      <c r="E113" s="78" t="s">
        <v>26</v>
      </c>
      <c r="F113" s="62">
        <v>0</v>
      </c>
      <c r="G113" s="63"/>
      <c r="H113" s="64"/>
      <c r="I113" s="64"/>
      <c r="J113" s="75">
        <f t="shared" si="11"/>
        <v>0</v>
      </c>
      <c r="K113" s="76" t="e">
        <f t="shared" si="12"/>
        <v>#DIV/0!</v>
      </c>
    </row>
    <row r="114" spans="1:11" ht="14.4" x14ac:dyDescent="0.3">
      <c r="A114" s="4" t="s">
        <v>142</v>
      </c>
      <c r="B114" s="61" t="s">
        <v>3</v>
      </c>
      <c r="C114" s="61"/>
      <c r="D114" s="61"/>
      <c r="E114" s="78" t="s">
        <v>26</v>
      </c>
      <c r="F114" s="62">
        <v>0</v>
      </c>
      <c r="G114" s="63"/>
      <c r="H114" s="64"/>
      <c r="I114" s="64"/>
      <c r="J114" s="75">
        <f t="shared" si="11"/>
        <v>0</v>
      </c>
      <c r="K114" s="76" t="e">
        <f t="shared" si="12"/>
        <v>#DIV/0!</v>
      </c>
    </row>
    <row r="115" spans="1:11" ht="14.4" x14ac:dyDescent="0.3">
      <c r="A115" s="4" t="s">
        <v>143</v>
      </c>
      <c r="B115" s="61" t="s">
        <v>3</v>
      </c>
      <c r="C115" s="61"/>
      <c r="D115" s="61"/>
      <c r="E115" s="78" t="s">
        <v>26</v>
      </c>
      <c r="F115" s="62">
        <v>0</v>
      </c>
      <c r="G115" s="63"/>
      <c r="H115" s="64"/>
      <c r="I115" s="64"/>
      <c r="J115" s="75">
        <f t="shared" si="11"/>
        <v>0</v>
      </c>
      <c r="K115" s="76" t="e">
        <f t="shared" si="12"/>
        <v>#DIV/0!</v>
      </c>
    </row>
    <row r="116" spans="1:11" ht="14.4" x14ac:dyDescent="0.3">
      <c r="A116" s="72" t="s">
        <v>144</v>
      </c>
      <c r="B116" s="123" t="s">
        <v>145</v>
      </c>
      <c r="C116" s="124"/>
      <c r="D116" s="124"/>
      <c r="E116" s="124"/>
      <c r="F116" s="124"/>
      <c r="G116" s="124"/>
      <c r="H116" s="124"/>
      <c r="I116" s="125"/>
      <c r="J116" s="73">
        <f>SUM(J117:J119)</f>
        <v>0</v>
      </c>
      <c r="K116" s="74" t="e">
        <f t="shared" si="12"/>
        <v>#DIV/0!</v>
      </c>
    </row>
    <row r="117" spans="1:11" ht="14.4" x14ac:dyDescent="0.3">
      <c r="A117" s="4" t="s">
        <v>146</v>
      </c>
      <c r="B117" s="61" t="s">
        <v>3</v>
      </c>
      <c r="C117" s="78" t="s">
        <v>18</v>
      </c>
      <c r="D117" s="61"/>
      <c r="E117" s="78" t="s">
        <v>26</v>
      </c>
      <c r="F117" s="62">
        <v>0</v>
      </c>
      <c r="G117" s="63"/>
      <c r="H117" s="64"/>
      <c r="I117" s="64"/>
      <c r="J117" s="75">
        <f>F117*G117</f>
        <v>0</v>
      </c>
      <c r="K117" s="76" t="e">
        <f t="shared" si="12"/>
        <v>#DIV/0!</v>
      </c>
    </row>
    <row r="118" spans="1:11" ht="14.4" x14ac:dyDescent="0.3">
      <c r="A118" s="4" t="s">
        <v>147</v>
      </c>
      <c r="B118" s="61" t="s">
        <v>3</v>
      </c>
      <c r="C118" s="78" t="s">
        <v>18</v>
      </c>
      <c r="D118" s="61"/>
      <c r="E118" s="78" t="s">
        <v>26</v>
      </c>
      <c r="F118" s="62">
        <v>0</v>
      </c>
      <c r="G118" s="63"/>
      <c r="H118" s="64"/>
      <c r="I118" s="64"/>
      <c r="J118" s="75">
        <f t="shared" ref="J118:J119" si="13">F118*G118</f>
        <v>0</v>
      </c>
      <c r="K118" s="76" t="e">
        <f t="shared" si="12"/>
        <v>#DIV/0!</v>
      </c>
    </row>
    <row r="119" spans="1:11" ht="14.4" x14ac:dyDescent="0.3">
      <c r="A119" s="4" t="s">
        <v>148</v>
      </c>
      <c r="B119" s="61" t="s">
        <v>3</v>
      </c>
      <c r="C119" s="78" t="s">
        <v>18</v>
      </c>
      <c r="D119" s="61"/>
      <c r="E119" s="78" t="s">
        <v>26</v>
      </c>
      <c r="F119" s="62">
        <v>0</v>
      </c>
      <c r="G119" s="63"/>
      <c r="H119" s="64"/>
      <c r="I119" s="64"/>
      <c r="J119" s="75">
        <f t="shared" si="13"/>
        <v>0</v>
      </c>
      <c r="K119" s="76" t="e">
        <f t="shared" si="12"/>
        <v>#DIV/0!</v>
      </c>
    </row>
    <row r="120" spans="1:11" ht="14.4" x14ac:dyDescent="0.3">
      <c r="A120" s="135" t="s">
        <v>149</v>
      </c>
      <c r="B120" s="136"/>
      <c r="C120" s="136"/>
      <c r="D120" s="136"/>
      <c r="E120" s="136"/>
      <c r="F120" s="136"/>
      <c r="G120" s="136"/>
      <c r="H120" s="136"/>
      <c r="I120" s="137"/>
      <c r="J120" s="111">
        <f>J5+J9+J38+J77+J88+J99</f>
        <v>0</v>
      </c>
      <c r="K120" s="74" t="e">
        <f t="shared" si="12"/>
        <v>#DIV/0!</v>
      </c>
    </row>
    <row r="121" spans="1:11" ht="14.4" x14ac:dyDescent="0.3">
      <c r="A121" s="130"/>
      <c r="B121" s="130"/>
      <c r="C121" s="130"/>
      <c r="D121" s="130"/>
      <c r="E121" s="130"/>
      <c r="F121" s="130"/>
      <c r="G121" s="130"/>
      <c r="H121" s="130"/>
      <c r="I121" s="130"/>
      <c r="J121" s="130"/>
      <c r="K121" s="130"/>
    </row>
    <row r="122" spans="1:11" thickBot="1" x14ac:dyDescent="0.35">
      <c r="A122" s="5"/>
      <c r="B122" s="5"/>
      <c r="C122" s="5"/>
      <c r="D122" s="5"/>
      <c r="E122" s="5"/>
      <c r="F122" s="5"/>
      <c r="G122" s="41"/>
      <c r="H122" s="41"/>
      <c r="I122" s="41"/>
      <c r="J122" s="5"/>
      <c r="K122" s="5"/>
    </row>
    <row r="123" spans="1:11" ht="21" customHeight="1" x14ac:dyDescent="0.3">
      <c r="A123" s="6"/>
      <c r="B123" s="126"/>
      <c r="C123" s="128" t="s">
        <v>11</v>
      </c>
      <c r="D123" s="128"/>
      <c r="E123" s="129"/>
      <c r="F123" s="2"/>
      <c r="G123" s="2"/>
      <c r="H123" s="2"/>
      <c r="I123" s="2"/>
      <c r="J123" s="2"/>
      <c r="K123" s="2"/>
    </row>
    <row r="124" spans="1:11" ht="34.950000000000003" customHeight="1" x14ac:dyDescent="0.3">
      <c r="A124" s="6"/>
      <c r="B124" s="127"/>
      <c r="C124" s="81" t="s">
        <v>150</v>
      </c>
      <c r="D124" s="81" t="s">
        <v>151</v>
      </c>
      <c r="E124" s="88" t="s">
        <v>152</v>
      </c>
      <c r="F124" s="2"/>
      <c r="G124" s="2"/>
      <c r="H124" s="2"/>
      <c r="I124" s="2"/>
      <c r="J124" s="2"/>
      <c r="K124" s="2"/>
    </row>
    <row r="125" spans="1:11" ht="46.2" customHeight="1" x14ac:dyDescent="0.3">
      <c r="A125" s="6"/>
      <c r="B125" s="89" t="s">
        <v>15</v>
      </c>
      <c r="C125" s="82">
        <f>SUMIFS(J6:J8, D6:D8, "Project applicant")</f>
        <v>0</v>
      </c>
      <c r="D125" s="82">
        <f>SUMIFS(J6:J8, D6:D8, "Cooperation partner No.1")</f>
        <v>0</v>
      </c>
      <c r="E125" s="90">
        <f>SUMIFS(J6:J8, D6:D8, "Cooperation partner No.2")</f>
        <v>0</v>
      </c>
      <c r="F125" s="2"/>
      <c r="G125" s="2"/>
      <c r="H125" s="2"/>
      <c r="I125" s="2"/>
      <c r="J125" s="2"/>
      <c r="K125" s="2"/>
    </row>
    <row r="126" spans="1:11" ht="47.4" customHeight="1" x14ac:dyDescent="0.3">
      <c r="A126" s="6"/>
      <c r="B126" s="91" t="s">
        <v>153</v>
      </c>
      <c r="C126" s="82">
        <f>SUMIFS(J11:J25, C11:C25, "Techno-economic feasibility study", D11:D25, "Project applicant") + SUMIFS(J67:J76, C67:C76, "Techno-economic feasibility study", D67:D76, "Project applicant") + SUMIFS(J78:J87, C78:C87, "Techno-economic feasibility study", D78:D87, "Project applicant") + SUMIFS(J89:J98, C89:C98, "Techno-economic feasibility study", D89:D98, "Project applicant") + SUMIFS(J101:J115, C101:C115, "Techno-economic feasibility study", D101:D115, "Project applicant")</f>
        <v>0</v>
      </c>
      <c r="D126" s="82">
        <f>SUMIFS(J11:J25, C11:C25, "Techno-economic feasibility study", D11:D25, "Cooperation partner No.1") + SUMIFS(J67:J76, C67:C76, "Techno-economic feasibility study", D67:D76, "Cooperation partner No.1") + SUMIFS(J78:J87, C78:C87, "Techno-economic feasibility study", D78:D87, "Cooperation partner No.1") + SUMIFS(J89:J98, C89:C98, "Techno-economic feasibility study", D89:D98, "Cooperation partner No.1") + SUMIFS(J101:J115, C101:C115, "Techno-economic feasibility study", D101:D115, "Cooperation partner No.1")</f>
        <v>0</v>
      </c>
      <c r="E126" s="90">
        <f>SUMIFS(J11:J25, C11:C25, "Techno-economic feasibility study", D11:D25, "Cooperation partner No.2") + SUMIFS(J67:J76, C67:C76, "Techno-economic feasibility study", D67:D76, "Cooperation partner No.2") + SUMIFS(J78:J87, C78:C87, "Techno-economic feasibility study", D78:D87, "Cooperation partner No.2") + SUMIFS(J89:J98, C89:C98, "Techno-economic feasibility study", D89:D98, "Cooperation partner No.2") + SUMIFS(J101:J115, C101:C115, "Techno-economic feasibility study", D101:D115, "Cooperation partner No.2")</f>
        <v>0</v>
      </c>
      <c r="F126" s="2"/>
      <c r="G126" s="2"/>
      <c r="H126" s="2"/>
      <c r="I126" s="2"/>
      <c r="J126" s="2"/>
      <c r="K126" s="2"/>
    </row>
    <row r="127" spans="1:11" ht="43.2" customHeight="1" x14ac:dyDescent="0.3">
      <c r="A127" s="6"/>
      <c r="B127" s="91" t="s">
        <v>154</v>
      </c>
      <c r="C127" s="82">
        <f>SUMIFS(J11:J25, C11:C25, "Fundamental research", D11:D25, "Project applicant") + SUMIFS(J28:J37, C28:C37, "Fundamental research", D28:D37, "Project applicant") + SUMIFS(J40:J49, C40:C49,"Fundamental research", D40:D49, "Project applicant") + SUMIFS(J51:J65, C51:C65, "Fundamental research", D51:D65, "Project applicant") + SUMIFS(J67:J76, C67:C76, "Fundamental research", D67:D76, "Project applicant") + SUMIFS(J78:J87, C78:C87, "Fundamental research", D78:D87, "Project applicant") + SUMIFS(J89:J98, C89:C98, "Fundamental research", D89:D98, "Project applicant") + SUMIFS(J101:J115, C101:C115, "Fundamental research", D101:D115, "Project applicant")</f>
        <v>0</v>
      </c>
      <c r="D127" s="82">
        <f>SUMIFS(J11:J25, C11:C25, "Fundamental research", D11:D25, "Cooperation partner No.1") + SUMIFS(J28:J37, C28:C37, "Fundamental research", D28:D37, "Cooperation partner No.1") + SUMIFS(J40:J49, C40:C49, "Fundamental research", D40:D49, "Cooperation partner No.1") + SUMIFS(J51:J65, C51:C65, "Fundamental research", D51:D65, "Cooperation partner No.1") + SUMIFS(J67:J76, C67:C76, "Fundamental research", D67:D76, "Cooperation partner No.1") + SUMIFS(J78:J87, C78:C87, "Fundamental research", D78:D87, "Cooperation partner No.1") + SUMIFS(J89:J98, C89:C98, "Fundamental research", D89:D98, "Cooperation partner No.1") + SUMIFS(J101:J115, C101:C115, "Fundamental research", D101:D115, "Cooperation partner No.1")</f>
        <v>0</v>
      </c>
      <c r="E127" s="90">
        <f>SUMIFS(J11:J25, C11:C25, "Fundamental research", D11:D25, "Cooperation partner No.2") + SUMIFS(J28:J37, C28:C37, "Fundamental research", D28:D37, "Cooperation partner No.2") + SUMIFS(J40:J49, C40:C49, "Fundamental research", D40:D49, "Cooperation partner No.2") + SUMIFS(J51:J65, C51:C65, "Fundamental research", D51:D65, "Cooperation partner No.2") + SUMIFS(J67:J76, C67:C76, "Fundamental research", D67:D76, "Cooperation partner No.2") + SUMIFS(J78:J87, C78:C87, "Fundamental research", D78:D87, "Cooperation partner No.2") + SUMIFS(J89:J98, C89:C98, "Fundamental research", D89:D98, "Cooperation partner No.2") + SUMIFS(J101:J115, C101:C115, "Fundamental research", D101:D115, "Cooperation partner No.2")</f>
        <v>0</v>
      </c>
      <c r="F127" s="2"/>
      <c r="G127" s="2"/>
      <c r="H127" s="2"/>
      <c r="I127" s="2"/>
      <c r="J127" s="2"/>
      <c r="K127" s="2"/>
    </row>
    <row r="128" spans="1:11" ht="41.4" customHeight="1" x14ac:dyDescent="0.3">
      <c r="B128" s="92" t="s">
        <v>155</v>
      </c>
      <c r="C128" s="83">
        <f>SUMIFS(J11:J25, C11:C25, "Industrial research", D11:D25, "Project applicant") + SUMIFS(J28:J37, C28:C37, "Industrial research", D28:D37, "Project applicant") + SUMIFS(J40:J49, C40:C49, "Industrial research", D40:D49, "Project applicant") + SUMIFS(J51:J65, C51:C65, "Industrial research", D51:D65, "Project applicant") + SUMIFS(J67:J76, C67:C76, "Industrial research", D67:D76, "Project applicant") + SUMIFS(J78:J87, C78:C87, "Industrial research", D78:D87, "Project applicant") + SUMIFS(J89:J98, C89:C98, "Industrial research", D89:D98, "Project applicant") + SUMIFS(J101:J115, C101:C115, "Industrial research", D101:D115, "Project applicant")</f>
        <v>0</v>
      </c>
      <c r="D128" s="83">
        <f>SUMIFS(J11:J25, C11:C25, "Industrial research", D11:D25, "Cooperation partner No.1") + SUMIFS(J28:J37, C28:C37, "Industrial research", D28:D37, "Cooperation partner No.1") + SUMIFS(J40:J49, C40:C49, "Industrial research", D40:D49, "Cooperation partner No.1") + SUMIFS(J51:J65, C51:C65, "Industrial research", D51:D65, "Cooperation partner No.1") + SUMIFS(J67:J76, C67:C76, "Industrial research", D67:D76, "Cooperation partner No.1") + SUMIFS(J78:J87, C78:C87, "Industrial research", D78:D87, "Cooperation partner No.1") + SUMIFS(J89:J98, C89:C98, "Industrial research", D89:D98, "Cooperation partner No.1") + SUMIFS(J101:J115, C101:C115, "Industrial research", D101:D115, "Cooperation partner No.1")</f>
        <v>0</v>
      </c>
      <c r="E128" s="93">
        <f>SUMIFS(J11:J25, C11:C25, "Industrial research", D11:D25, "Cooperation partner No.2") + SUMIFS(J28:J37, C28:C37, "Industrial research", D28:D37, "Cooperation partner No.2") + SUMIFS(J40:J49, C40:C49, "Industrial research", D40:D49, "Cooperation partner No.2") + SUMIFS(J51:J65, C51:C65, "Industrial research", D51:D65, "Cooperation partner No.2") + SUMIFS(J67:J76, C67:C76, "Industrial research", D67:D76, "Cooperation partner No.2") + SUMIFS(J78:J87, C78:C87, "Industrial research", D78:D87, "Cooperation partner No.2") + SUMIFS(J89:J98, C89:C98, "Industrial research", D89:D98, "Cooperation partner No.2") + SUMIFS(J101:J115, C101:C115, "Industrial research", D101:D115, "Cooperation partner No.2")</f>
        <v>0</v>
      </c>
      <c r="F128" s="2"/>
      <c r="G128" s="2"/>
      <c r="H128" s="2"/>
      <c r="I128" s="2"/>
      <c r="J128" s="2"/>
      <c r="K128" s="2"/>
    </row>
    <row r="129" spans="1:11" ht="47.4" customHeight="1" x14ac:dyDescent="0.3">
      <c r="B129" s="92" t="s">
        <v>156</v>
      </c>
      <c r="C129" s="83">
        <f>SUMIFS(J11:J25, C11:C25, "Experimental development", D11:D25, "Project applicant") + SUMIFS(J28:J37, C28:C37, "Experimental development", D28:D37, "Project applicant") + SUMIFS(J40:J49, C40:C49, "Experimental development", D40:D49, "Project applicant") + SUMIFS(J51:J65, C51:C65, "Experimental development", D51:D65, "Project applicant") + SUMIFS(J67:J76, C67:C76, "Experimental development", D67:D76, "Project applicant") + SUMIFS(J78:J87, C78:C87, "Experimental development", D78:D87, "Project applicant") + SUMIFS(J89:J98, C89:C98, "Experimental development", D89:D98, "Project applicant") + SUMIFS(J101:J115, C101:C115, "Experimental development", D101:D115, "Project applicant")</f>
        <v>0</v>
      </c>
      <c r="D129" s="83">
        <f>SUMIFS(J11:J25, C11:C25, "Experimental development", D11:D25, "Cooperation partner No.1") + SUMIFS(J28:J37, C28:C37, "Experimental development", D28:D37, "Cooperation partner No.1") + SUMIFS(J40:J49, C40:C49, "Experimental development", D40:D49, "Cooperation partner No.1") + SUMIFS(J51:J65, C51:C65, "Experimental development", D51:D65, "Cooperation partner No.1") + SUMIFS(J67:J76, C67:C76, "Experimental development", D67:D76, "Cooperation partner No.1") + SUMIFS(J78:J87, C78:C87, "Experimental development", D78:D87, "Cooperation partner No.1") + SUMIFS(J89:J98, C89:C98, "Experimental development", D89:D98, "Cooperation partner No.1") + SUMIFS(J101:J115, C101:C115, "Experimental development", D101:D115, "Cooperation partner No.1")</f>
        <v>0</v>
      </c>
      <c r="E129" s="93">
        <f>SUMIFS(J11:J25, C11:C25, "Experimental development", D11:D25, "Cooperation partner No.2") + SUMIFS(J28:J37, C28:C37, "Experimental development", D28:D37, "Cooperation partner No.2") + SUMIFS(J40:J49, C40:C49, "Experimental development", D40:D49, "Cooperation partner No.2") + SUMIFS(J51:J65, C51:C65, "Experimental development", D51:D65, "Cooperation partner No.2") + SUMIFS(J67:J76, C67:C76, "Experimental development", D67:D76, "Cooperation partner No.2") + SUMIFS(J78:J87, C78:C87, "Experimental development", D78:D87, "Cooperation partner No.2") + SUMIFS(J89:J98, C89:C98, "Experimental development", D89:D98, "Cooperation partner No.2") + SUMIFS(J101:J115, C101:C115, "Experimental development", D101:D115, "Cooperation partner No.2")</f>
        <v>0</v>
      </c>
      <c r="F129" s="2"/>
      <c r="G129" s="2"/>
      <c r="H129" s="2"/>
      <c r="I129" s="2"/>
      <c r="J129" s="2"/>
      <c r="K129" s="2"/>
    </row>
    <row r="130" spans="1:11" ht="45" customHeight="1" x14ac:dyDescent="0.3">
      <c r="B130" s="92" t="s">
        <v>157</v>
      </c>
      <c r="C130" s="83">
        <f>SUMIFS(J11:J25, C11:C25, "Acquisition, validation and protection of technology rights", D11:D25, "Project applicant") + SUMIFS(J28:J37, C28:C37, "Acquisition, validation and protection of technology rights", D28:D37, "Project applicant") + SUMIFS(J67:J76, C67:C76, "Acquisition, validation and protection of technology rights", D67:D76, "Project applicant") + SUMIFS(J101:J115, C101:C115, "Acquisition, validation and protection of technology rights", D101:D115, "Project applicant")</f>
        <v>0</v>
      </c>
      <c r="D130" s="83">
        <f>SUMIFS(J11:J25, C11:C25, "Acquisition, validation and protection of technology rights", D11:D25, "Cooperation partner No.1") + SUMIFS(J28:J37, C28:C37, "Acquisition, validation and protection of technology rights", D28:D37, "Cooperation partner No.1") + SUMIFS(J67:J76, C67:C76, "Acquisition, validation and protection of technology rights", D67:D76, "Cooperation partner No.1") + SUMIFS(J101:J115, C101:C115, "Acquisition, validation and protection of technology rights", D101:D115, "Cooperation partner No.1")</f>
        <v>0</v>
      </c>
      <c r="E130" s="93">
        <f>SUMIFS(J11:J25, C11:C25, "Acquisition, validation and protection of technology rights", D11:D25, "Cooperation partner No.2") + SUMIFS(J28:J37, C28:C37, "Acquisition, validation and protection of technology rights", D28:D37, "Cooperation partner No.2") + SUMIFS(J67:J76, C67:C76, "Acquisition, validation and protection of technology rights", D67:D76, "Cooperation partner No.2") + SUMIFS(J101:J115, C101:C115, "Acquisition, validation and protection of technology rights", D101:D115, "Cooperation partner No.2")</f>
        <v>0</v>
      </c>
      <c r="F130" s="2"/>
      <c r="G130" s="2"/>
      <c r="H130" s="2"/>
      <c r="I130" s="2"/>
      <c r="J130" s="2"/>
      <c r="K130" s="2"/>
    </row>
    <row r="131" spans="1:11" ht="46.95" customHeight="1" thickBot="1" x14ac:dyDescent="0.35">
      <c r="A131" s="33"/>
      <c r="B131" s="94" t="s">
        <v>145</v>
      </c>
      <c r="C131" s="95">
        <f>SUMIFS(J117:J119, D117:D119, "Project applicant")</f>
        <v>0</v>
      </c>
      <c r="D131" s="95">
        <f>SUMIFS(J117:J119, D117:D119, "Cooperation partner No.1")</f>
        <v>0</v>
      </c>
      <c r="E131" s="96">
        <f>SUMIFS(J117:J119, D117:D119, "Cooperation partner No.2")</f>
        <v>0</v>
      </c>
      <c r="F131" s="2"/>
      <c r="G131" s="2"/>
      <c r="H131" s="2"/>
      <c r="I131" s="2"/>
      <c r="J131" s="2"/>
      <c r="K131" s="2"/>
    </row>
    <row r="132" spans="1:11" ht="16.95" customHeight="1" x14ac:dyDescent="0.3">
      <c r="B132" s="84" t="s">
        <v>149</v>
      </c>
      <c r="C132" s="85">
        <f>C125+C126+C127+C128+C129+C130+C131</f>
        <v>0</v>
      </c>
      <c r="D132" s="85">
        <f>D125+D126+D127+D128+D129+D130+D131</f>
        <v>0</v>
      </c>
      <c r="E132" s="85">
        <f>E125+E126+E127+E128+E129+E130+E131</f>
        <v>0</v>
      </c>
    </row>
    <row r="133" spans="1:11" ht="16.95" customHeight="1" x14ac:dyDescent="0.3">
      <c r="B133" s="84" t="s">
        <v>149</v>
      </c>
      <c r="C133" s="122">
        <f>C132+D132+E132</f>
        <v>0</v>
      </c>
      <c r="D133" s="122"/>
      <c r="E133" s="122"/>
    </row>
    <row r="134" spans="1:11" ht="15" customHeight="1" x14ac:dyDescent="0.3">
      <c r="B134" s="38"/>
      <c r="D134" s="43"/>
    </row>
  </sheetData>
  <sheetProtection algorithmName="SHA-512" hashValue="kLKqSpCS+DqkP2VbUFMDA9LqO1Akqb78Z/nvqCOlCySxlLUNq8cx9NOaRMlbUQ29nKzZ/imSfRVIXNLPWO9kfw==" saltValue="r/EvRnpShshxX1pcrpnuaw==" spinCount="100000" sheet="1" selectLockedCells="1"/>
  <autoFilter ref="A4:K121" xr:uid="{A851F92D-89E7-4D0D-B1E8-EB38E4CDEA6E}">
    <filterColumn colId="3">
      <filters blank="1"/>
    </filterColumn>
  </autoFilter>
  <dataConsolidate/>
  <mergeCells count="31">
    <mergeCell ref="A1:K1"/>
    <mergeCell ref="F3:F4"/>
    <mergeCell ref="B27:I27"/>
    <mergeCell ref="A3:A4"/>
    <mergeCell ref="J3:K3"/>
    <mergeCell ref="B3:B4"/>
    <mergeCell ref="B5:I5"/>
    <mergeCell ref="B10:I10"/>
    <mergeCell ref="B9:I9"/>
    <mergeCell ref="I3:I4"/>
    <mergeCell ref="H3:H4"/>
    <mergeCell ref="G3:G4"/>
    <mergeCell ref="B88:I88"/>
    <mergeCell ref="A2:K2"/>
    <mergeCell ref="A120:I120"/>
    <mergeCell ref="B26:I26"/>
    <mergeCell ref="B77:I77"/>
    <mergeCell ref="B66:I66"/>
    <mergeCell ref="B50:I50"/>
    <mergeCell ref="B38:I38"/>
    <mergeCell ref="B39:I39"/>
    <mergeCell ref="E3:E4"/>
    <mergeCell ref="D3:D4"/>
    <mergeCell ref="C3:C4"/>
    <mergeCell ref="C133:E133"/>
    <mergeCell ref="B116:I116"/>
    <mergeCell ref="B123:B124"/>
    <mergeCell ref="B99:I99"/>
    <mergeCell ref="B100:I100"/>
    <mergeCell ref="C123:E123"/>
    <mergeCell ref="A121:K121"/>
  </mergeCells>
  <conditionalFormatting sqref="K5">
    <cfRule type="cellIs" dxfId="4" priority="1" operator="greaterThan">
      <formula>25</formula>
    </cfRule>
    <cfRule type="cellIs" dxfId="3" priority="4" operator="greaterThan">
      <formula>25</formula>
    </cfRule>
  </conditionalFormatting>
  <conditionalFormatting sqref="K50">
    <cfRule type="cellIs" dxfId="2" priority="9" operator="greaterThan">
      <formula>30</formula>
    </cfRule>
    <cfRule type="cellIs" dxfId="1" priority="10" operator="greaterThan">
      <formula>"0.3"</formula>
    </cfRule>
  </conditionalFormatting>
  <conditionalFormatting sqref="K88">
    <cfRule type="cellIs" dxfId="0" priority="2" operator="greaterThan">
      <formula>5</formula>
    </cfRule>
    <cfRule type="cellIs" priority="6" operator="greaterThan">
      <formula>0.05</formula>
    </cfRule>
    <cfRule type="cellIs" priority="7" operator="greaterThan">
      <formula>5</formula>
    </cfRule>
    <cfRule type="cellIs" priority="8" operator="greaterThan">
      <formula>"0.05"</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423EE83A-3F64-4EC4-970B-0D6A6CA83F06}">
          <x14:formula1>
            <xm:f>Data!$A$20:$A$21</xm:f>
          </x14:formula1>
          <xm:sqref>H11:H25</xm:sqref>
        </x14:dataValidation>
        <x14:dataValidation type="list" allowBlank="1" showInputMessage="1" showErrorMessage="1" xr:uid="{AA797ADA-A402-45FA-800E-24911DAB776A}">
          <x14:formula1>
            <xm:f>Data!$A$8:$A$11</xm:f>
          </x14:formula1>
          <xm:sqref>C11:C25</xm:sqref>
        </x14:dataValidation>
        <x14:dataValidation type="list" allowBlank="1" showInputMessage="1" showErrorMessage="1" xr:uid="{5AAD4C86-A947-4FB2-BA91-5A66A011291F}">
          <x14:formula1>
            <xm:f>Data!$A$8:$A$12</xm:f>
          </x14:formula1>
          <xm:sqref>C101:C115</xm:sqref>
        </x14:dataValidation>
        <x14:dataValidation type="list" allowBlank="1" showInputMessage="1" showErrorMessage="1" xr:uid="{0082D5E9-8D3E-4B40-99E6-2C5C92552D1D}">
          <x14:formula1>
            <xm:f>Data!$A$9:$A$11</xm:f>
          </x14:formula1>
          <xm:sqref>C40:C49 C51:C65 C89:C98 C78:C87 C28:C37</xm:sqref>
        </x14:dataValidation>
        <x14:dataValidation type="list" allowBlank="1" showInputMessage="1" showErrorMessage="1" xr:uid="{168D2E5A-906F-4E7A-B497-1D5D4134D663}">
          <x14:formula1>
            <xm:f>Data!$A$15:$A$17</xm:f>
          </x14:formula1>
          <xm:sqref>D89:D98</xm:sqref>
        </x14:dataValidation>
        <x14:dataValidation type="list" allowBlank="1" showInputMessage="1" showErrorMessage="1" xr:uid="{0A31A537-83AB-4EDD-85BA-4D6AE75C1E64}">
          <x14:formula1>
            <xm:f>Data!$A$9:$A$12</xm:f>
          </x14:formula1>
          <xm:sqref>C67:C76</xm:sqref>
        </x14:dataValidation>
        <x14:dataValidation type="list" showInputMessage="1" showErrorMessage="1" xr:uid="{9B109959-1C7E-41A2-BA70-5EA5F5EDA679}">
          <x14:formula1>
            <xm:f>Data!$A$15:$A$17</xm:f>
          </x14:formula1>
          <xm:sqref>D6:D8 D11:D25 D117:D119 D40:D49 D51:D65 D67:D76 D78:D87 D101:D115 D28:D37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0A37B-9C94-4000-B7F9-2C34EDA9A03F}">
  <sheetPr>
    <tabColor theme="3" tint="0.499984740745262"/>
  </sheetPr>
  <dimension ref="A1:K29"/>
  <sheetViews>
    <sheetView zoomScale="93" zoomScaleNormal="93" workbookViewId="0">
      <selection activeCell="E36" sqref="E36"/>
    </sheetView>
  </sheetViews>
  <sheetFormatPr defaultRowHeight="14.4" x14ac:dyDescent="0.3"/>
  <cols>
    <col min="1" max="1" width="17.6640625" customWidth="1"/>
    <col min="2" max="2" width="32.33203125" customWidth="1"/>
    <col min="3" max="4" width="26.5546875" customWidth="1"/>
    <col min="5" max="10" width="26.6640625" customWidth="1"/>
    <col min="11" max="11" width="26.5546875" customWidth="1"/>
  </cols>
  <sheetData>
    <row r="1" spans="1:11" ht="15.6" x14ac:dyDescent="0.3">
      <c r="A1" s="149" t="s">
        <v>158</v>
      </c>
      <c r="B1" s="150"/>
      <c r="C1" s="150"/>
      <c r="D1" s="150"/>
      <c r="E1" s="150"/>
      <c r="F1" s="150"/>
      <c r="G1" s="150"/>
      <c r="H1" s="150"/>
      <c r="I1" s="150"/>
      <c r="J1" s="150"/>
      <c r="K1" s="151"/>
    </row>
    <row r="2" spans="1:11" ht="85.2" customHeight="1" x14ac:dyDescent="0.3">
      <c r="A2" s="45" t="s">
        <v>2</v>
      </c>
      <c r="B2" s="46" t="s">
        <v>3</v>
      </c>
      <c r="C2" s="45" t="s">
        <v>159</v>
      </c>
      <c r="D2" s="45" t="s">
        <v>160</v>
      </c>
      <c r="E2" s="45" t="s">
        <v>161</v>
      </c>
      <c r="F2" s="45" t="s">
        <v>162</v>
      </c>
      <c r="G2" s="47" t="s">
        <v>163</v>
      </c>
      <c r="H2" s="45" t="s">
        <v>164</v>
      </c>
      <c r="I2" s="45" t="s">
        <v>165</v>
      </c>
      <c r="J2" s="45" t="s">
        <v>166</v>
      </c>
      <c r="K2" s="45" t="s">
        <v>167</v>
      </c>
    </row>
    <row r="3" spans="1:11" x14ac:dyDescent="0.3">
      <c r="A3" s="66" t="s">
        <v>168</v>
      </c>
      <c r="B3" s="66" t="s">
        <v>168</v>
      </c>
      <c r="C3" s="66"/>
      <c r="D3" s="66"/>
      <c r="E3" s="66"/>
      <c r="F3" s="66"/>
      <c r="G3" s="66"/>
      <c r="H3" s="66"/>
      <c r="I3" s="66"/>
      <c r="J3" s="66"/>
      <c r="K3" s="66"/>
    </row>
    <row r="4" spans="1:11" x14ac:dyDescent="0.3">
      <c r="A4" s="66"/>
      <c r="B4" s="66"/>
      <c r="C4" s="66"/>
      <c r="D4" s="66"/>
      <c r="E4" s="66"/>
      <c r="F4" s="66"/>
      <c r="G4" s="66"/>
      <c r="H4" s="66"/>
      <c r="I4" s="66"/>
      <c r="J4" s="66"/>
      <c r="K4" s="66"/>
    </row>
    <row r="5" spans="1:11" x14ac:dyDescent="0.3">
      <c r="A5" s="66"/>
      <c r="B5" s="66"/>
      <c r="C5" s="66"/>
      <c r="D5" s="66"/>
      <c r="E5" s="66"/>
      <c r="F5" s="66"/>
      <c r="G5" s="66"/>
      <c r="H5" s="66"/>
      <c r="I5" s="66"/>
      <c r="J5" s="66"/>
      <c r="K5" s="66"/>
    </row>
    <row r="6" spans="1:11" x14ac:dyDescent="0.3">
      <c r="A6" s="66"/>
      <c r="B6" s="66"/>
      <c r="C6" s="66"/>
      <c r="D6" s="66"/>
      <c r="E6" s="66"/>
      <c r="F6" s="66"/>
      <c r="G6" s="66"/>
      <c r="H6" s="66"/>
      <c r="I6" s="66"/>
      <c r="J6" s="66"/>
      <c r="K6" s="66"/>
    </row>
    <row r="7" spans="1:11" x14ac:dyDescent="0.3">
      <c r="A7" s="66"/>
      <c r="B7" s="66"/>
      <c r="C7" s="66"/>
      <c r="D7" s="66"/>
      <c r="E7" s="66"/>
      <c r="F7" s="66"/>
      <c r="G7" s="66"/>
      <c r="H7" s="66"/>
      <c r="I7" s="66"/>
      <c r="J7" s="66"/>
      <c r="K7" s="66"/>
    </row>
    <row r="8" spans="1:11" x14ac:dyDescent="0.3">
      <c r="A8" s="66"/>
      <c r="B8" s="66"/>
      <c r="C8" s="66"/>
      <c r="D8" s="66"/>
      <c r="E8" s="66"/>
      <c r="F8" s="66"/>
      <c r="G8" s="66"/>
      <c r="H8" s="66"/>
      <c r="I8" s="66"/>
      <c r="J8" s="66"/>
      <c r="K8" s="66"/>
    </row>
    <row r="9" spans="1:11" x14ac:dyDescent="0.3">
      <c r="A9" s="66"/>
      <c r="B9" s="66"/>
      <c r="C9" s="66"/>
      <c r="D9" s="66"/>
      <c r="E9" s="66"/>
      <c r="F9" s="66"/>
      <c r="G9" s="66"/>
      <c r="H9" s="66"/>
      <c r="I9" s="66"/>
      <c r="J9" s="66"/>
      <c r="K9" s="66"/>
    </row>
    <row r="10" spans="1:11" x14ac:dyDescent="0.3">
      <c r="A10" s="66"/>
      <c r="B10" s="66"/>
      <c r="C10" s="66"/>
      <c r="D10" s="66"/>
      <c r="E10" s="66"/>
      <c r="F10" s="66"/>
      <c r="G10" s="66"/>
      <c r="H10" s="66"/>
      <c r="I10" s="66"/>
      <c r="J10" s="66"/>
      <c r="K10" s="66"/>
    </row>
    <row r="11" spans="1:11" x14ac:dyDescent="0.3">
      <c r="A11" s="66"/>
      <c r="B11" s="66"/>
      <c r="C11" s="66"/>
      <c r="D11" s="66"/>
      <c r="E11" s="66"/>
      <c r="F11" s="66"/>
      <c r="G11" s="66"/>
      <c r="H11" s="66"/>
      <c r="I11" s="66"/>
      <c r="J11" s="66"/>
      <c r="K11" s="66"/>
    </row>
    <row r="12" spans="1:11" x14ac:dyDescent="0.3">
      <c r="A12" s="66"/>
      <c r="B12" s="66"/>
      <c r="C12" s="66"/>
      <c r="D12" s="66"/>
      <c r="E12" s="66"/>
      <c r="F12" s="66"/>
      <c r="G12" s="66"/>
      <c r="H12" s="66"/>
      <c r="I12" s="66"/>
      <c r="J12" s="66"/>
      <c r="K12" s="66"/>
    </row>
    <row r="13" spans="1:11" x14ac:dyDescent="0.3">
      <c r="A13" s="66"/>
      <c r="B13" s="66"/>
      <c r="C13" s="66"/>
      <c r="D13" s="66"/>
      <c r="E13" s="66"/>
      <c r="F13" s="66"/>
      <c r="G13" s="66"/>
      <c r="H13" s="66"/>
      <c r="I13" s="66"/>
      <c r="J13" s="66"/>
      <c r="K13" s="66"/>
    </row>
    <row r="14" spans="1:11" x14ac:dyDescent="0.3">
      <c r="A14" s="66"/>
      <c r="B14" s="66"/>
      <c r="C14" s="66"/>
      <c r="D14" s="66"/>
      <c r="E14" s="66"/>
      <c r="F14" s="66"/>
      <c r="G14" s="66"/>
      <c r="H14" s="66"/>
      <c r="I14" s="66"/>
      <c r="J14" s="66"/>
      <c r="K14" s="66"/>
    </row>
    <row r="15" spans="1:11" x14ac:dyDescent="0.3">
      <c r="A15" s="66"/>
      <c r="B15" s="66"/>
      <c r="C15" s="66"/>
      <c r="D15" s="66"/>
      <c r="E15" s="66"/>
      <c r="F15" s="66"/>
      <c r="G15" s="66"/>
      <c r="H15" s="66"/>
      <c r="I15" s="66"/>
      <c r="J15" s="66"/>
      <c r="K15" s="66"/>
    </row>
    <row r="16" spans="1:11" x14ac:dyDescent="0.3">
      <c r="A16" s="66"/>
      <c r="B16" s="66"/>
      <c r="C16" s="66"/>
      <c r="D16" s="66"/>
      <c r="E16" s="66"/>
      <c r="F16" s="66"/>
      <c r="G16" s="66"/>
      <c r="H16" s="66"/>
      <c r="I16" s="66"/>
      <c r="J16" s="66"/>
      <c r="K16" s="66"/>
    </row>
    <row r="17" spans="1:11" x14ac:dyDescent="0.3">
      <c r="A17" s="66"/>
      <c r="B17" s="66"/>
      <c r="C17" s="66"/>
      <c r="D17" s="66"/>
      <c r="E17" s="66"/>
      <c r="F17" s="66"/>
      <c r="G17" s="66"/>
      <c r="H17" s="66"/>
      <c r="I17" s="66"/>
      <c r="J17" s="66"/>
      <c r="K17" s="66"/>
    </row>
    <row r="18" spans="1:11" x14ac:dyDescent="0.3">
      <c r="A18" s="66"/>
      <c r="B18" s="66"/>
      <c r="C18" s="66"/>
      <c r="D18" s="66"/>
      <c r="E18" s="66"/>
      <c r="F18" s="66"/>
      <c r="G18" s="66"/>
      <c r="H18" s="66"/>
      <c r="I18" s="66"/>
      <c r="J18" s="66"/>
      <c r="K18" s="66"/>
    </row>
    <row r="19" spans="1:11" x14ac:dyDescent="0.3">
      <c r="A19" s="66"/>
      <c r="B19" s="66"/>
      <c r="C19" s="66"/>
      <c r="D19" s="66"/>
      <c r="E19" s="66"/>
      <c r="F19" s="66"/>
      <c r="G19" s="66"/>
      <c r="H19" s="66"/>
      <c r="I19" s="66"/>
      <c r="J19" s="66"/>
      <c r="K19" s="66"/>
    </row>
    <row r="20" spans="1:11" x14ac:dyDescent="0.3">
      <c r="A20" s="66"/>
      <c r="B20" s="66"/>
      <c r="C20" s="66"/>
      <c r="D20" s="66"/>
      <c r="E20" s="66"/>
      <c r="F20" s="66"/>
      <c r="G20" s="66"/>
      <c r="H20" s="66"/>
      <c r="I20" s="66"/>
      <c r="J20" s="66"/>
      <c r="K20" s="66"/>
    </row>
    <row r="21" spans="1:11" x14ac:dyDescent="0.3">
      <c r="A21" s="66"/>
      <c r="B21" s="66"/>
      <c r="C21" s="66"/>
      <c r="D21" s="66"/>
      <c r="E21" s="66"/>
      <c r="F21" s="66"/>
      <c r="G21" s="66"/>
      <c r="H21" s="66"/>
      <c r="I21" s="66"/>
      <c r="J21" s="66"/>
      <c r="K21" s="66"/>
    </row>
    <row r="22" spans="1:11" x14ac:dyDescent="0.3">
      <c r="A22" s="66"/>
      <c r="B22" s="66"/>
      <c r="C22" s="66"/>
      <c r="D22" s="66"/>
      <c r="E22" s="66"/>
      <c r="F22" s="66"/>
      <c r="G22" s="66"/>
      <c r="H22" s="66"/>
      <c r="I22" s="66"/>
      <c r="J22" s="66"/>
      <c r="K22" s="66"/>
    </row>
    <row r="23" spans="1:11" x14ac:dyDescent="0.3">
      <c r="A23" s="66"/>
      <c r="B23" s="66"/>
      <c r="C23" s="66"/>
      <c r="D23" s="66"/>
      <c r="E23" s="66"/>
      <c r="F23" s="66"/>
      <c r="G23" s="66"/>
      <c r="H23" s="66"/>
      <c r="I23" s="66"/>
      <c r="J23" s="66"/>
      <c r="K23" s="66"/>
    </row>
    <row r="24" spans="1:11" x14ac:dyDescent="0.3">
      <c r="A24" s="66"/>
      <c r="B24" s="66"/>
      <c r="C24" s="66"/>
      <c r="D24" s="66"/>
      <c r="E24" s="66"/>
      <c r="F24" s="66"/>
      <c r="G24" s="66"/>
      <c r="H24" s="66"/>
      <c r="I24" s="66"/>
      <c r="J24" s="66"/>
      <c r="K24" s="66"/>
    </row>
    <row r="25" spans="1:11" x14ac:dyDescent="0.3">
      <c r="A25" s="48"/>
      <c r="B25" s="48"/>
      <c r="C25" s="48"/>
      <c r="D25" s="48"/>
      <c r="E25" s="48"/>
      <c r="F25" s="48"/>
      <c r="G25" s="48"/>
      <c r="H25" s="48"/>
      <c r="I25" s="48"/>
      <c r="J25" s="48"/>
      <c r="K25" s="48"/>
    </row>
    <row r="26" spans="1:11" ht="15.6" x14ac:dyDescent="0.3">
      <c r="A26" s="149" t="s">
        <v>169</v>
      </c>
      <c r="B26" s="150"/>
      <c r="C26" s="150"/>
      <c r="D26" s="150"/>
      <c r="E26" s="150"/>
      <c r="F26" s="150"/>
      <c r="G26" s="150"/>
      <c r="H26" s="150"/>
      <c r="I26" s="150"/>
      <c r="J26" s="150"/>
      <c r="K26" s="151"/>
    </row>
    <row r="27" spans="1:11" x14ac:dyDescent="0.3">
      <c r="A27" s="49" t="s">
        <v>170</v>
      </c>
      <c r="B27" s="48"/>
      <c r="C27" s="48"/>
      <c r="D27" s="48"/>
      <c r="E27" s="48"/>
      <c r="F27" s="48"/>
      <c r="G27" s="48"/>
      <c r="H27" s="48"/>
      <c r="I27" s="48"/>
      <c r="J27" s="48"/>
      <c r="K27" s="48"/>
    </row>
    <row r="28" spans="1:11" x14ac:dyDescent="0.3">
      <c r="A28" s="48"/>
      <c r="B28" s="48"/>
      <c r="C28" s="48"/>
      <c r="D28" s="48"/>
      <c r="E28" s="48"/>
      <c r="F28" s="48"/>
      <c r="G28" s="48"/>
      <c r="H28" s="48"/>
      <c r="I28" s="48"/>
      <c r="J28" s="48"/>
      <c r="K28" s="48"/>
    </row>
    <row r="29" spans="1:11" x14ac:dyDescent="0.3">
      <c r="A29" s="48"/>
      <c r="B29" s="48"/>
      <c r="C29" s="48"/>
      <c r="D29" s="48"/>
      <c r="E29" s="48"/>
      <c r="F29" s="48"/>
      <c r="G29" s="48"/>
      <c r="H29" s="48"/>
      <c r="I29" s="48"/>
      <c r="J29" s="48"/>
      <c r="K29" s="48"/>
    </row>
  </sheetData>
  <mergeCells count="2">
    <mergeCell ref="A1:K1"/>
    <mergeCell ref="A26:K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383AF-BDC6-4F87-989C-67D21C37E6E1}">
  <sheetPr>
    <tabColor theme="8" tint="-0.249977111117893"/>
  </sheetPr>
  <dimension ref="A1:H130"/>
  <sheetViews>
    <sheetView topLeftCell="A88" workbookViewId="0">
      <selection activeCell="G131" sqref="G131"/>
    </sheetView>
  </sheetViews>
  <sheetFormatPr defaultColWidth="20.33203125" defaultRowHeight="43.5" customHeight="1" x14ac:dyDescent="0.3"/>
  <cols>
    <col min="1" max="1" width="11.33203125" customWidth="1"/>
    <col min="2" max="2" width="59.6640625" customWidth="1"/>
    <col min="3" max="3" width="16.33203125" customWidth="1"/>
    <col min="4" max="4" width="11.5546875" bestFit="1" customWidth="1"/>
    <col min="5" max="5" width="14.109375" customWidth="1"/>
    <col min="6" max="6" width="12.6640625" style="67" customWidth="1"/>
    <col min="7" max="7" width="15.33203125" customWidth="1"/>
    <col min="8" max="8" width="9.109375" customWidth="1"/>
    <col min="16383" max="16383" width="20.33203125" bestFit="1" customWidth="1"/>
  </cols>
  <sheetData>
    <row r="1" spans="1:8" ht="43.5" customHeight="1" x14ac:dyDescent="0.3">
      <c r="A1" s="53" t="s">
        <v>2</v>
      </c>
      <c r="B1" s="53" t="s">
        <v>3</v>
      </c>
      <c r="C1" s="53" t="s">
        <v>6</v>
      </c>
      <c r="D1" s="53" t="s">
        <v>8</v>
      </c>
      <c r="E1" s="53" t="s">
        <v>9</v>
      </c>
      <c r="F1" s="68" t="s">
        <v>171</v>
      </c>
      <c r="G1" s="20" t="s">
        <v>11</v>
      </c>
      <c r="H1" s="20" t="s">
        <v>172</v>
      </c>
    </row>
    <row r="2" spans="1:8" ht="27.6" customHeight="1" x14ac:dyDescent="0.3">
      <c r="A2" s="35" t="s">
        <v>14</v>
      </c>
      <c r="B2" s="34" t="s">
        <v>15</v>
      </c>
      <c r="C2" s="22"/>
      <c r="D2" s="23"/>
      <c r="E2" s="27"/>
      <c r="F2" s="69"/>
      <c r="G2" s="50">
        <f>'Summary of the Project Budget'!J5</f>
        <v>0</v>
      </c>
      <c r="H2" s="36" t="e">
        <f t="shared" ref="H2:H33" si="0">G2*100/$G$130</f>
        <v>#DIV/0!</v>
      </c>
    </row>
    <row r="3" spans="1:8" ht="14.4" customHeight="1" x14ac:dyDescent="0.3">
      <c r="A3" s="9" t="s">
        <v>173</v>
      </c>
      <c r="B3" s="10" t="s">
        <v>150</v>
      </c>
      <c r="C3" s="11" t="s">
        <v>17</v>
      </c>
      <c r="D3" s="11" t="s">
        <v>18</v>
      </c>
      <c r="E3" s="11" t="s">
        <v>18</v>
      </c>
      <c r="F3" s="11" t="s">
        <v>18</v>
      </c>
      <c r="G3" s="14" cm="1">
        <f t="array" ref="G3">SUMPRODUCT(
  ('Summary of the Project Budget'!D$6:D$8 = B3) *
  ('Summary of the Project Budget'!J$6:J$8)
)</f>
        <v>0</v>
      </c>
      <c r="H3" s="44" t="e">
        <f t="shared" si="0"/>
        <v>#DIV/0!</v>
      </c>
    </row>
    <row r="4" spans="1:8" ht="14.4" customHeight="1" x14ac:dyDescent="0.3">
      <c r="A4" s="9" t="s">
        <v>174</v>
      </c>
      <c r="B4" s="49" t="s">
        <v>151</v>
      </c>
      <c r="C4" s="11" t="s">
        <v>17</v>
      </c>
      <c r="D4" s="11" t="s">
        <v>18</v>
      </c>
      <c r="E4" s="11" t="s">
        <v>18</v>
      </c>
      <c r="F4" s="11" t="s">
        <v>18</v>
      </c>
      <c r="G4" s="14" cm="1">
        <f t="array" ref="G4">SUMPRODUCT(
  ('Summary of the Project Budget'!D$6:D$8 = B4) *
  ('Summary of the Project Budget'!J$6:J$8)
)</f>
        <v>0</v>
      </c>
      <c r="H4" s="44" t="e">
        <f t="shared" si="0"/>
        <v>#DIV/0!</v>
      </c>
    </row>
    <row r="5" spans="1:8" ht="15.6" customHeight="1" x14ac:dyDescent="0.3">
      <c r="A5" s="9" t="s">
        <v>175</v>
      </c>
      <c r="B5" s="10" t="s">
        <v>152</v>
      </c>
      <c r="C5" s="11" t="s">
        <v>17</v>
      </c>
      <c r="D5" s="11" t="s">
        <v>18</v>
      </c>
      <c r="E5" s="11" t="s">
        <v>18</v>
      </c>
      <c r="F5" s="11" t="s">
        <v>18</v>
      </c>
      <c r="G5" s="14" cm="1">
        <f t="array" ref="G5">SUMPRODUCT(
  ('Summary of the Project Budget'!D$6:D$8 = B5) *
  ('Summary of the Project Budget'!J$6:J$8)
)</f>
        <v>0</v>
      </c>
      <c r="H5" s="44" t="e">
        <f t="shared" si="0"/>
        <v>#DIV/0!</v>
      </c>
    </row>
    <row r="6" spans="1:8" ht="14.4" x14ac:dyDescent="0.3">
      <c r="A6" s="35" t="s">
        <v>176</v>
      </c>
      <c r="B6" s="34" t="s">
        <v>22</v>
      </c>
      <c r="C6" s="22"/>
      <c r="D6" s="23"/>
      <c r="E6" s="27"/>
      <c r="F6" s="69"/>
      <c r="G6" s="50">
        <f>'Summary of the Project Budget'!J9</f>
        <v>0</v>
      </c>
      <c r="H6" s="36" t="e">
        <f t="shared" si="0"/>
        <v>#DIV/0!</v>
      </c>
    </row>
    <row r="7" spans="1:8" ht="14.4" x14ac:dyDescent="0.3">
      <c r="A7" s="35" t="s">
        <v>177</v>
      </c>
      <c r="B7" s="34" t="s">
        <v>24</v>
      </c>
      <c r="C7" s="22"/>
      <c r="D7" s="23"/>
      <c r="E7" s="27"/>
      <c r="F7" s="69"/>
      <c r="G7" s="50">
        <f>'Summary of the Project Budget'!J10</f>
        <v>0</v>
      </c>
      <c r="H7" s="36" t="e">
        <f t="shared" si="0"/>
        <v>#DIV/0!</v>
      </c>
    </row>
    <row r="8" spans="1:8" ht="14.4" x14ac:dyDescent="0.3">
      <c r="A8" s="15" t="s">
        <v>25</v>
      </c>
      <c r="B8" s="15" t="s">
        <v>153</v>
      </c>
      <c r="C8" s="16"/>
      <c r="D8" s="17">
        <f>SUM(D9:D11)</f>
        <v>0</v>
      </c>
      <c r="E8" s="28"/>
      <c r="F8" s="17"/>
      <c r="G8" s="18">
        <f>SUM(G9:G11)</f>
        <v>0</v>
      </c>
      <c r="H8" s="44" t="e">
        <f t="shared" si="0"/>
        <v>#DIV/0!</v>
      </c>
    </row>
    <row r="9" spans="1:8" ht="14.4" x14ac:dyDescent="0.3">
      <c r="A9" s="9" t="s">
        <v>173</v>
      </c>
      <c r="B9" s="10" t="s">
        <v>150</v>
      </c>
      <c r="C9" s="11" t="s">
        <v>26</v>
      </c>
      <c r="D9" s="11" cm="1">
        <f t="array" ref="D9">SUMPRODUCT(('Summary of the Project Budget'!C$11:C$25=B8)*('Summary of the Project Budget'!D$11:D$25=B9)*('Summary of the Project Budget'!G$11:G$25))</f>
        <v>0</v>
      </c>
      <c r="E9" s="29" t="str" cm="1">
        <f t="array" ref="E9">IFERROR(
  _xlfn.TEXTJOIN(", ", TRUE,
    _xlfn._xlws.FILTER(
      'Summary of the Project Budget'!H$11:H$25,
      ('Summary of the Project Budget'!C$11:C$25 = B8) *
      ('Summary of the Project Budget'!D$11:D$25 = B9)
    )
  ),
  "not found"
)</f>
        <v>not found</v>
      </c>
      <c r="F9" s="12">
        <v>1</v>
      </c>
      <c r="G9" s="14" cm="1">
        <f t="array" ref="G9">SUMPRODUCT(
  ('Summary of the Project Budget'!C$11:C$25 = B8) *
  ('Summary of the Project Budget'!D$11:D$25 = B9) *
  ('Summary of the Project Budget'!J$11:J$25)
)</f>
        <v>0</v>
      </c>
      <c r="H9" s="44" t="e">
        <f t="shared" si="0"/>
        <v>#DIV/0!</v>
      </c>
    </row>
    <row r="10" spans="1:8" ht="14.4" x14ac:dyDescent="0.3">
      <c r="A10" s="9" t="s">
        <v>174</v>
      </c>
      <c r="B10" s="49" t="s">
        <v>151</v>
      </c>
      <c r="C10" s="11" t="s">
        <v>26</v>
      </c>
      <c r="D10" s="11" cm="1">
        <f t="array" ref="D10">SUMPRODUCT(('Summary of the Project Budget'!C$11:C$25=B8)*('Summary of the Project Budget'!D$11:D$25=B10)*('Summary of the Project Budget'!G$11:G$25))</f>
        <v>0</v>
      </c>
      <c r="E10" s="29" t="str" cm="1">
        <f t="array" ref="E10">IFERROR(
  _xlfn.TEXTJOIN(", ", TRUE,
    _xlfn._xlws.FILTER(
      'Summary of the Project Budget'!H$11:H$25,
      ('Summary of the Project Budget'!C$11:C$25 = B8) *
      ('Summary of the Project Budget'!D$11:D$25 = B10)
    )
  ),
  "not found"
)</f>
        <v>not found</v>
      </c>
      <c r="F10" s="12">
        <v>1</v>
      </c>
      <c r="G10" s="14" cm="1">
        <f t="array" ref="G10">SUMPRODUCT(
  ('Summary of the Project Budget'!C$11:C$25 = B8) *
  ('Summary of the Project Budget'!D$11:D$25 = B10) *
  ('Summary of the Project Budget'!J$11:J$25)
)</f>
        <v>0</v>
      </c>
      <c r="H10" s="44" t="e">
        <f t="shared" si="0"/>
        <v>#DIV/0!</v>
      </c>
    </row>
    <row r="11" spans="1:8" ht="14.4" x14ac:dyDescent="0.3">
      <c r="A11" s="9" t="s">
        <v>175</v>
      </c>
      <c r="B11" s="10" t="s">
        <v>152</v>
      </c>
      <c r="C11" s="11" t="s">
        <v>26</v>
      </c>
      <c r="D11" s="11" cm="1">
        <f t="array" ref="D11">SUMPRODUCT(('Summary of the Project Budget'!C$11:C$25=B8)*('Summary of the Project Budget'!D$11:D$25=B11)*('Summary of the Project Budget'!G$11:G$25))</f>
        <v>0</v>
      </c>
      <c r="E11" s="29" t="str" cm="1">
        <f t="array" ref="E11">IFERROR(
  _xlfn.TEXTJOIN(", ", TRUE,
    _xlfn._xlws.FILTER(
      'Summary of the Project Budget'!H$11:H$25,
      ('Summary of the Project Budget'!C$11:C$25 = B8) *
      ('Summary of the Project Budget'!D$11:D$25 = B11)
    )
  ),
  "not found"
)</f>
        <v>not found</v>
      </c>
      <c r="F11" s="12">
        <v>1</v>
      </c>
      <c r="G11" s="14" cm="1">
        <f t="array" ref="G11">SUMPRODUCT(
  ('Summary of the Project Budget'!C$11:C$25 = B8) *
  ('Summary of the Project Budget'!D$11:D$25 = B11) *
  ('Summary of the Project Budget'!J$11:J$25)
)</f>
        <v>0</v>
      </c>
      <c r="H11" s="44" t="e">
        <f t="shared" si="0"/>
        <v>#DIV/0!</v>
      </c>
    </row>
    <row r="12" spans="1:8" ht="14.4" x14ac:dyDescent="0.3">
      <c r="A12" s="15" t="s">
        <v>27</v>
      </c>
      <c r="B12" s="15" t="s">
        <v>154</v>
      </c>
      <c r="C12" s="16"/>
      <c r="D12" s="17">
        <f>SUM(D13:D15)</f>
        <v>0</v>
      </c>
      <c r="E12" s="28"/>
      <c r="F12" s="17"/>
      <c r="G12" s="18">
        <f>SUM(G13:G15)</f>
        <v>0</v>
      </c>
      <c r="H12" s="44" t="e">
        <f t="shared" si="0"/>
        <v>#DIV/0!</v>
      </c>
    </row>
    <row r="13" spans="1:8" ht="14.4" x14ac:dyDescent="0.3">
      <c r="A13" s="9" t="s">
        <v>178</v>
      </c>
      <c r="B13" s="10" t="s">
        <v>150</v>
      </c>
      <c r="C13" s="11" t="s">
        <v>26</v>
      </c>
      <c r="D13" s="11" cm="1">
        <f t="array" ref="D13">SUMPRODUCT(('Summary of the Project Budget'!C$11:C$25=B12)*('Summary of the Project Budget'!D$11:D$25=B13)*('Summary of the Project Budget'!G$11:G$25))</f>
        <v>0</v>
      </c>
      <c r="E13" s="29" t="str" cm="1">
        <f t="array" ref="E13">IFERROR(
  _xlfn.TEXTJOIN(", ", TRUE,
    _xlfn._xlws.FILTER(
      'Summary of the Project Budget'!H$11:H$25,
      ('Summary of the Project Budget'!C$11:C$25 = B12) *
      ('Summary of the Project Budget'!D$11:D$25 = B13)
    )
  ),
  "not found"
)</f>
        <v>not found</v>
      </c>
      <c r="F13" s="12">
        <v>2</v>
      </c>
      <c r="G13" s="14" cm="1">
        <f t="array" ref="G13">SUMPRODUCT(
  ('Summary of the Project Budget'!C$11:C$25 = B12) *
  ('Summary of the Project Budget'!D$11:D$25 = B13) *
  ('Summary of the Project Budget'!J$11:J$25)
)</f>
        <v>0</v>
      </c>
      <c r="H13" s="44" t="e">
        <f t="shared" si="0"/>
        <v>#DIV/0!</v>
      </c>
    </row>
    <row r="14" spans="1:8" ht="14.4" x14ac:dyDescent="0.3">
      <c r="A14" s="9" t="s">
        <v>179</v>
      </c>
      <c r="B14" s="49" t="s">
        <v>151</v>
      </c>
      <c r="C14" s="11" t="s">
        <v>26</v>
      </c>
      <c r="D14" s="11" cm="1">
        <f t="array" ref="D14">SUMPRODUCT(('Summary of the Project Budget'!C$11:C$25=B12)*('Summary of the Project Budget'!D$11:D$25=B14)*('Summary of the Project Budget'!G$11:G$25))</f>
        <v>0</v>
      </c>
      <c r="E14" s="29" t="str" cm="1">
        <f t="array" ref="E14">IFERROR(
  _xlfn.TEXTJOIN(", ", TRUE,
    _xlfn._xlws.FILTER(
      'Summary of the Project Budget'!H$11:H$25,
      ('Summary of the Project Budget'!C$11:C$25 = B12) *
      ('Summary of the Project Budget'!D$11:D$25 = B14)
    )
  ),
  "not found"
)</f>
        <v>not found</v>
      </c>
      <c r="F14" s="12">
        <v>2</v>
      </c>
      <c r="G14" s="14" cm="1">
        <f t="array" ref="G14">SUMPRODUCT(
  ('Summary of the Project Budget'!C$11:C$25 = B12) *
  ('Summary of the Project Budget'!D$11:D$25 = B14) *
  ('Summary of the Project Budget'!J$11:J$25)
)</f>
        <v>0</v>
      </c>
      <c r="H14" s="44" t="e">
        <f t="shared" si="0"/>
        <v>#DIV/0!</v>
      </c>
    </row>
    <row r="15" spans="1:8" ht="14.4" x14ac:dyDescent="0.3">
      <c r="A15" s="9" t="s">
        <v>180</v>
      </c>
      <c r="B15" s="10" t="s">
        <v>152</v>
      </c>
      <c r="C15" s="11" t="s">
        <v>26</v>
      </c>
      <c r="D15" s="11" cm="1">
        <f t="array" ref="D15">SUMPRODUCT(('Summary of the Project Budget'!C$11:C$25=B12)*('Summary of the Project Budget'!D$11:D$25=B15)*('Summary of the Project Budget'!G$11:G$25))</f>
        <v>0</v>
      </c>
      <c r="E15" s="29" t="str" cm="1">
        <f t="array" ref="E15">IFERROR(
  _xlfn.TEXTJOIN(", ", TRUE,
    _xlfn._xlws.FILTER(
      'Summary of the Project Budget'!H$11:H$25,
      ('Summary of the Project Budget'!C$11:C$25 = B12) *
      ('Summary of the Project Budget'!D$11:D$25 = B15)
    )
  ),
  "not found"
)</f>
        <v>not found</v>
      </c>
      <c r="F15" s="12">
        <v>2</v>
      </c>
      <c r="G15" s="14" cm="1">
        <f t="array" ref="G15">SUMPRODUCT(
  ('Summary of the Project Budget'!C$11:C$25 = B12) *
  ('Summary of the Project Budget'!D$11:D$25 = B15) *
  ('Summary of the Project Budget'!J$11:J$25)
)</f>
        <v>0</v>
      </c>
      <c r="H15" s="44" t="e">
        <f t="shared" si="0"/>
        <v>#DIV/0!</v>
      </c>
    </row>
    <row r="16" spans="1:8" ht="14.4" x14ac:dyDescent="0.3">
      <c r="A16" s="15" t="s">
        <v>28</v>
      </c>
      <c r="B16" s="15" t="s">
        <v>155</v>
      </c>
      <c r="C16" s="16"/>
      <c r="D16" s="17">
        <f>SUM(D17:D19)</f>
        <v>0</v>
      </c>
      <c r="E16" s="28"/>
      <c r="F16" s="17"/>
      <c r="G16" s="18">
        <f>SUM(G17:G19)</f>
        <v>0</v>
      </c>
      <c r="H16" s="44" t="e">
        <f t="shared" si="0"/>
        <v>#DIV/0!</v>
      </c>
    </row>
    <row r="17" spans="1:8" ht="14.4" x14ac:dyDescent="0.3">
      <c r="A17" s="9" t="s">
        <v>181</v>
      </c>
      <c r="B17" s="10" t="s">
        <v>150</v>
      </c>
      <c r="C17" s="11" t="s">
        <v>26</v>
      </c>
      <c r="D17" s="11" cm="1">
        <f t="array" ref="D17">SUMPRODUCT(('Summary of the Project Budget'!C$11:C$25=B16)*('Summary of the Project Budget'!D$11:D$25=B17)*('Summary of the Project Budget'!G$11:G$25))</f>
        <v>0</v>
      </c>
      <c r="E17" s="29" t="str" cm="1">
        <f t="array" ref="E17">IFERROR(
  _xlfn.TEXTJOIN(", ", TRUE,
    _xlfn._xlws.FILTER(
      'Summary of the Project Budget'!H$11:H$25,
      ('Summary of the Project Budget'!C$11:C$25 = B16) *
      ('Summary of the Project Budget'!D$11:D$25 = B17)
    )
  ),
  "not found"
)</f>
        <v>not found</v>
      </c>
      <c r="F17" s="12">
        <v>2</v>
      </c>
      <c r="G17" s="14" cm="1">
        <f t="array" ref="G17">SUMPRODUCT(
  ('Summary of the Project Budget'!C$11:C$25 = B16) *
  ('Summary of the Project Budget'!D$11:D$25 = B17) *
  ('Summary of the Project Budget'!J$11:J$25)
)</f>
        <v>0</v>
      </c>
      <c r="H17" s="44" t="e">
        <f t="shared" si="0"/>
        <v>#DIV/0!</v>
      </c>
    </row>
    <row r="18" spans="1:8" ht="14.4" x14ac:dyDescent="0.3">
      <c r="A18" s="9" t="s">
        <v>182</v>
      </c>
      <c r="B18" s="49" t="s">
        <v>151</v>
      </c>
      <c r="C18" s="11" t="s">
        <v>26</v>
      </c>
      <c r="D18" s="11" cm="1">
        <f t="array" ref="D18">SUMPRODUCT(('Summary of the Project Budget'!C$11:C$25=B16)*('Summary of the Project Budget'!D$11:D$25=B18)*('Summary of the Project Budget'!G$11:G$25))</f>
        <v>0</v>
      </c>
      <c r="E18" s="29" t="str" cm="1">
        <f t="array" ref="E18">IFERROR(
  _xlfn.TEXTJOIN(", ", TRUE,
    _xlfn._xlws.FILTER(
      'Summary of the Project Budget'!H$11:H$25,
      ('Summary of the Project Budget'!C$11:C$25 = B16) *
      ('Summary of the Project Budget'!D$11:D$25 = B18)
    )
  ),
  "not found"
)</f>
        <v>not found</v>
      </c>
      <c r="F18" s="12">
        <v>2</v>
      </c>
      <c r="G18" s="14" cm="1">
        <f t="array" ref="G18">SUMPRODUCT(
  ('Summary of the Project Budget'!C$11:C$25 = B16) *
  ('Summary of the Project Budget'!D$11:D$25 = B18) *
  ('Summary of the Project Budget'!J$11:J$25)
)</f>
        <v>0</v>
      </c>
      <c r="H18" s="44" t="e">
        <f t="shared" si="0"/>
        <v>#DIV/0!</v>
      </c>
    </row>
    <row r="19" spans="1:8" ht="14.4" x14ac:dyDescent="0.3">
      <c r="A19" s="9" t="s">
        <v>183</v>
      </c>
      <c r="B19" s="10" t="s">
        <v>152</v>
      </c>
      <c r="C19" s="11" t="s">
        <v>26</v>
      </c>
      <c r="D19" s="11" cm="1">
        <f t="array" ref="D19">SUMPRODUCT(('Summary of the Project Budget'!C$11:C$25=B16)*('Summary of the Project Budget'!D$11:D$25=B19)*('Summary of the Project Budget'!G$11:G$25))</f>
        <v>0</v>
      </c>
      <c r="E19" s="29" t="str" cm="1">
        <f t="array" ref="E19">IFERROR(
  _xlfn.TEXTJOIN(", ", TRUE,
    _xlfn._xlws.FILTER(
      'Summary of the Project Budget'!H$11:H$25,
      ('Summary of the Project Budget'!C$11:C$25 = B16) *
      ('Summary of the Project Budget'!D$11:D$25 = B19)
    )
  ),
  "not found"
)</f>
        <v>not found</v>
      </c>
      <c r="F19" s="12">
        <v>2</v>
      </c>
      <c r="G19" s="14" cm="1">
        <f t="array" ref="G19">SUMPRODUCT(
  ('Summary of the Project Budget'!C$11:C$25 = B16) *
  ('Summary of the Project Budget'!D$11:D$25 = B19) *
  ('Summary of the Project Budget'!J$11:J$25)
)</f>
        <v>0</v>
      </c>
      <c r="H19" s="44" t="e">
        <f t="shared" si="0"/>
        <v>#DIV/0!</v>
      </c>
    </row>
    <row r="20" spans="1:8" ht="14.4" x14ac:dyDescent="0.3">
      <c r="A20" s="15" t="s">
        <v>29</v>
      </c>
      <c r="B20" s="15" t="s">
        <v>156</v>
      </c>
      <c r="C20" s="16"/>
      <c r="D20" s="17">
        <f>SUM(D21:D23)</f>
        <v>0</v>
      </c>
      <c r="E20" s="28"/>
      <c r="F20" s="17"/>
      <c r="G20" s="18">
        <f>SUM(G21:G23)</f>
        <v>0</v>
      </c>
      <c r="H20" s="44" t="e">
        <f t="shared" si="0"/>
        <v>#DIV/0!</v>
      </c>
    </row>
    <row r="21" spans="1:8" ht="14.4" x14ac:dyDescent="0.3">
      <c r="A21" s="9" t="s">
        <v>184</v>
      </c>
      <c r="B21" s="10" t="s">
        <v>150</v>
      </c>
      <c r="C21" s="11" t="s">
        <v>26</v>
      </c>
      <c r="D21" s="11" cm="1">
        <f t="array" ref="D21">SUMPRODUCT(('Summary of the Project Budget'!C$11:C$25=B20)*('Summary of the Project Budget'!D$11:D$25=B21)*('Summary of the Project Budget'!G$11:G$25))</f>
        <v>0</v>
      </c>
      <c r="E21" s="29" t="str" cm="1">
        <f t="array" ref="E21">IFERROR(
  _xlfn.TEXTJOIN(", ", TRUE,
    _xlfn._xlws.FILTER(
      'Summary of the Project Budget'!H$11:H$25,
      ('Summary of the Project Budget'!C$11:C$25 = B20) *
      ('Summary of the Project Budget'!D$11:D$25 = B21)
    )
  ),
  "not found"
)</f>
        <v>not found</v>
      </c>
      <c r="F21" s="12">
        <v>2</v>
      </c>
      <c r="G21" s="14" cm="1">
        <f t="array" ref="G21">SUMPRODUCT(
  ('Summary of the Project Budget'!C$11:C$25 = B20) *
  ('Summary of the Project Budget'!D$11:D$25 = B21) *
  ('Summary of the Project Budget'!J$11:J$25)
)</f>
        <v>0</v>
      </c>
      <c r="H21" s="44" t="e">
        <f t="shared" si="0"/>
        <v>#DIV/0!</v>
      </c>
    </row>
    <row r="22" spans="1:8" ht="14.4" x14ac:dyDescent="0.3">
      <c r="A22" s="9" t="s">
        <v>185</v>
      </c>
      <c r="B22" s="49" t="s">
        <v>151</v>
      </c>
      <c r="C22" s="11" t="s">
        <v>26</v>
      </c>
      <c r="D22" s="11" cm="1">
        <f t="array" ref="D22">SUMPRODUCT(('Summary of the Project Budget'!C$11:C$25=B20)*('Summary of the Project Budget'!D$11:D$25=B22)*('Summary of the Project Budget'!G$11:G$25))</f>
        <v>0</v>
      </c>
      <c r="E22" s="29" t="str" cm="1">
        <f t="array" ref="E22">IFERROR(
  _xlfn.TEXTJOIN(", ", TRUE,
    _xlfn._xlws.FILTER(
      'Summary of the Project Budget'!H$11:H$25,
      ('Summary of the Project Budget'!C$11:C$25 = B20) *
      ('Summary of the Project Budget'!D$11:D$25 = B22)
    )
  ),
  "not found"
)</f>
        <v>not found</v>
      </c>
      <c r="F22" s="12">
        <v>2</v>
      </c>
      <c r="G22" s="14" cm="1">
        <f t="array" ref="G22">SUMPRODUCT(
  ('Summary of the Project Budget'!C$11:C$25 = B20) *
  ('Summary of the Project Budget'!D$11:D$25 = B22) *
  ('Summary of the Project Budget'!J$11:J$25)
)</f>
        <v>0</v>
      </c>
      <c r="H22" s="44" t="e">
        <f t="shared" si="0"/>
        <v>#DIV/0!</v>
      </c>
    </row>
    <row r="23" spans="1:8" ht="14.4" x14ac:dyDescent="0.3">
      <c r="A23" s="9" t="s">
        <v>186</v>
      </c>
      <c r="B23" s="10" t="s">
        <v>152</v>
      </c>
      <c r="C23" s="11" t="s">
        <v>26</v>
      </c>
      <c r="D23" s="11" cm="1">
        <f t="array" ref="D23">SUMPRODUCT(('Summary of the Project Budget'!C$11:C$25=B21)*('Summary of the Project Budget'!D$11:D$25=B23)*('Summary of the Project Budget'!G$11:G$25))</f>
        <v>0</v>
      </c>
      <c r="E23" s="29" t="str" cm="1">
        <f t="array" ref="E23">IFERROR(
  _xlfn.TEXTJOIN(", ", TRUE,
    _xlfn._xlws.FILTER(
      'Summary of the Project Budget'!H$11:H$25,
      ('Summary of the Project Budget'!C$11:C$25 = B20) *
      ('Summary of the Project Budget'!D$11:D$25 = B23)
    )
  ),
  "not found"
)</f>
        <v>not found</v>
      </c>
      <c r="F23" s="12">
        <v>2</v>
      </c>
      <c r="G23" s="14" cm="1">
        <f t="array" ref="G23">SUMPRODUCT(
  ('Summary of the Project Budget'!C$11:C$25 = B20) *
  ('Summary of the Project Budget'!D$11:D$25 = B23) *
  ('Summary of the Project Budget'!J$11:J$25)
)</f>
        <v>0</v>
      </c>
      <c r="H23" s="44" t="e">
        <f t="shared" si="0"/>
        <v>#DIV/0!</v>
      </c>
    </row>
    <row r="24" spans="1:8" ht="14.4" x14ac:dyDescent="0.3">
      <c r="A24" s="35" t="s">
        <v>187</v>
      </c>
      <c r="B24" s="34" t="s">
        <v>42</v>
      </c>
      <c r="C24" s="22"/>
      <c r="D24" s="23"/>
      <c r="E24" s="27"/>
      <c r="F24" s="69"/>
      <c r="G24" s="50">
        <f>'Summary of the Project Budget'!J26</f>
        <v>0</v>
      </c>
      <c r="H24" s="36" t="e">
        <f t="shared" si="0"/>
        <v>#DIV/0!</v>
      </c>
    </row>
    <row r="25" spans="1:8" ht="14.4" x14ac:dyDescent="0.3">
      <c r="A25" s="35" t="s">
        <v>188</v>
      </c>
      <c r="B25" s="34" t="s">
        <v>44</v>
      </c>
      <c r="C25" s="22"/>
      <c r="D25" s="23"/>
      <c r="E25" s="27"/>
      <c r="F25" s="69"/>
      <c r="G25" s="50">
        <f>'Summary of the Project Budget'!J27</f>
        <v>0</v>
      </c>
      <c r="H25" s="36" t="e">
        <f t="shared" si="0"/>
        <v>#DIV/0!</v>
      </c>
    </row>
    <row r="26" spans="1:8" ht="14.4" x14ac:dyDescent="0.3">
      <c r="A26" s="15" t="s">
        <v>45</v>
      </c>
      <c r="B26" s="15" t="s">
        <v>154</v>
      </c>
      <c r="C26" s="16"/>
      <c r="D26" s="17">
        <f>SUM(D27:D29)</f>
        <v>0</v>
      </c>
      <c r="E26" s="28"/>
      <c r="F26" s="17"/>
      <c r="G26" s="18">
        <f>SUM(G27:G29)</f>
        <v>0</v>
      </c>
      <c r="H26" s="44" t="e">
        <f t="shared" si="0"/>
        <v>#DIV/0!</v>
      </c>
    </row>
    <row r="27" spans="1:8" ht="14.4" x14ac:dyDescent="0.3">
      <c r="A27" s="9" t="s">
        <v>189</v>
      </c>
      <c r="B27" s="10" t="s">
        <v>150</v>
      </c>
      <c r="C27" s="11" t="s">
        <v>26</v>
      </c>
      <c r="D27" s="11" cm="1">
        <f t="array" ref="D27">SUMPRODUCT(('Summary of the Project Budget'!C$28:C$37=B26)*('Summary of the Project Budget'!D$28:D$37=B27)*('Summary of the Project Budget'!G$28:G$37))</f>
        <v>0</v>
      </c>
      <c r="E27" s="29" t="str" cm="1">
        <f t="array" ref="E27">IFERROR(
  _xlfn.TEXTJOIN(", ", TRUE,
    _xlfn._xlws.FILTER(
      'Summary of the Project Budget'!H$28:H$37,
      ('Summary of the Project Budget'!C$28:C$37 = B26) *
      ('Summary of the Project Budget'!D$28:D$37 = B27)
    )
  ),
  "not found"
)</f>
        <v>not found</v>
      </c>
      <c r="F27" s="12">
        <v>2</v>
      </c>
      <c r="G27" s="14" cm="1">
        <f t="array" ref="G27">SUMPRODUCT(
  ('Summary of the Project Budget'!C$28:C$37 = B26) *
  ('Summary of the Project Budget'!D$28:D$37 = B27) *
  ('Summary of the Project Budget'!J$28:J$37)
)</f>
        <v>0</v>
      </c>
      <c r="H27" s="44" t="e">
        <f t="shared" si="0"/>
        <v>#DIV/0!</v>
      </c>
    </row>
    <row r="28" spans="1:8" ht="14.4" x14ac:dyDescent="0.3">
      <c r="A28" s="9" t="s">
        <v>190</v>
      </c>
      <c r="B28" s="49" t="s">
        <v>151</v>
      </c>
      <c r="C28" s="11" t="s">
        <v>26</v>
      </c>
      <c r="D28" s="11" cm="1">
        <f t="array" ref="D28">SUMPRODUCT(('Summary of the Project Budget'!C$28:C$37=B26)*('Summary of the Project Budget'!D$28:D$37=B28)*('Summary of the Project Budget'!G$28:G$37))</f>
        <v>0</v>
      </c>
      <c r="E28" s="29" t="str" cm="1">
        <f t="array" ref="E28">IFERROR(
  _xlfn.TEXTJOIN(", ", TRUE,
    _xlfn._xlws.FILTER(
      'Summary of the Project Budget'!H$28:H$37,
      ('Summary of the Project Budget'!C$28:C$37 = B26) *
      ('Summary of the Project Budget'!D$28:D$37 = B28)
    )
  ),
  "not found"
)</f>
        <v>not found</v>
      </c>
      <c r="F28" s="12">
        <v>2</v>
      </c>
      <c r="G28" s="14" cm="1">
        <f t="array" ref="G28">SUMPRODUCT(
  ('Summary of the Project Budget'!C$28:C$37 = B26) *
  ('Summary of the Project Budget'!D$28:D$37 = B28) *
  ('Summary of the Project Budget'!J$28:J$37)
)</f>
        <v>0</v>
      </c>
      <c r="H28" s="44" t="e">
        <f t="shared" si="0"/>
        <v>#DIV/0!</v>
      </c>
    </row>
    <row r="29" spans="1:8" ht="14.4" x14ac:dyDescent="0.3">
      <c r="A29" s="9" t="s">
        <v>191</v>
      </c>
      <c r="B29" s="10" t="s">
        <v>152</v>
      </c>
      <c r="C29" s="11" t="s">
        <v>26</v>
      </c>
      <c r="D29" s="11" cm="1">
        <f t="array" ref="D29">SUMPRODUCT(('Summary of the Project Budget'!C$28:C$37=B26)*('Summary of the Project Budget'!D$28:D$37=B29)*('Summary of the Project Budget'!G$28:G$37))</f>
        <v>0</v>
      </c>
      <c r="E29" s="29" t="str" cm="1">
        <f t="array" ref="E29">IFERROR(
  _xlfn.TEXTJOIN(", ", TRUE,
    _xlfn._xlws.FILTER(
      'Summary of the Project Budget'!H$28:H$37,
      ('Summary of the Project Budget'!C$28:C$37 = B26) *
      ('Summary of the Project Budget'!D$28:D$37 = B29)
    )
  ),
  "not found"
)</f>
        <v>not found</v>
      </c>
      <c r="F29" s="12">
        <v>2</v>
      </c>
      <c r="G29" s="14" cm="1">
        <f t="array" ref="G29">SUMPRODUCT(
  ('Summary of the Project Budget'!C$28:C$37 = B26) *
  ('Summary of the Project Budget'!D$28:D$37 = B29) *
  ('Summary of the Project Budget'!J$28:J$37)
)</f>
        <v>0</v>
      </c>
      <c r="H29" s="44" t="e">
        <f t="shared" si="0"/>
        <v>#DIV/0!</v>
      </c>
    </row>
    <row r="30" spans="1:8" ht="14.4" x14ac:dyDescent="0.3">
      <c r="A30" s="15" t="s">
        <v>48</v>
      </c>
      <c r="B30" s="15" t="s">
        <v>155</v>
      </c>
      <c r="C30" s="16"/>
      <c r="D30" s="17">
        <f>SUM(D31:D33)</f>
        <v>0</v>
      </c>
      <c r="E30" s="28"/>
      <c r="F30" s="17"/>
      <c r="G30" s="18">
        <f>SUM(G31:G33)</f>
        <v>0</v>
      </c>
      <c r="H30" s="44" t="e">
        <f t="shared" si="0"/>
        <v>#DIV/0!</v>
      </c>
    </row>
    <row r="31" spans="1:8" ht="14.4" x14ac:dyDescent="0.3">
      <c r="A31" s="9" t="s">
        <v>192</v>
      </c>
      <c r="B31" s="10" t="s">
        <v>150</v>
      </c>
      <c r="C31" s="11" t="s">
        <v>26</v>
      </c>
      <c r="D31" s="11" cm="1">
        <f t="array" ref="D31">SUMPRODUCT(('Summary of the Project Budget'!C$28:C$37=B30)*('Summary of the Project Budget'!D$28:D$37=B31)*('Summary of the Project Budget'!G$28:G$37))</f>
        <v>0</v>
      </c>
      <c r="E31" s="29" t="str" cm="1">
        <f t="array" ref="E31">IFERROR(
  _xlfn.TEXTJOIN(", ", TRUE,
    _xlfn._xlws.FILTER(
      'Summary of the Project Budget'!H$28:H$37,
      ('Summary of the Project Budget'!C$28:C$37 = B30) *
      ('Summary of the Project Budget'!D$28:D$37 = B31)
    )
  ),
  "not found"
)</f>
        <v>not found</v>
      </c>
      <c r="F31" s="12">
        <v>2</v>
      </c>
      <c r="G31" s="14" cm="1">
        <f t="array" ref="G31">SUMPRODUCT(
  ('Summary of the Project Budget'!C$28:C$37 = B30) *
  ('Summary of the Project Budget'!D$28:D$37 = B31) *
  ('Summary of the Project Budget'!J$28:J$37)
)</f>
        <v>0</v>
      </c>
      <c r="H31" s="44" t="e">
        <f t="shared" si="0"/>
        <v>#DIV/0!</v>
      </c>
    </row>
    <row r="32" spans="1:8" ht="14.4" x14ac:dyDescent="0.3">
      <c r="A32" s="9" t="s">
        <v>193</v>
      </c>
      <c r="B32" s="49" t="s">
        <v>151</v>
      </c>
      <c r="C32" s="11" t="s">
        <v>26</v>
      </c>
      <c r="D32" s="11" cm="1">
        <f t="array" ref="D32">SUMPRODUCT(('Summary of the Project Budget'!C$28:C$37=B30)*('Summary of the Project Budget'!D$28:D$37=B32)*('Summary of the Project Budget'!G$28:G$37))</f>
        <v>0</v>
      </c>
      <c r="E32" s="29" t="str" cm="1">
        <f t="array" ref="E32">IFERROR(
  _xlfn.TEXTJOIN(", ", TRUE,
    _xlfn._xlws.FILTER(
      'Summary of the Project Budget'!H$28:H$37,
      ('Summary of the Project Budget'!C$28:C$37 = B30) *
      ('Summary of the Project Budget'!D$28:D$37 = B32)
    )
  ),
  "not found"
)</f>
        <v>not found</v>
      </c>
      <c r="F32" s="12">
        <v>2</v>
      </c>
      <c r="G32" s="14" cm="1">
        <f t="array" ref="G32">SUMPRODUCT(
  ('Summary of the Project Budget'!C$28:C$37 = B30) *
  ('Summary of the Project Budget'!D$28:D$37 = B32) *
  ('Summary of the Project Budget'!J$28:J$37)
)</f>
        <v>0</v>
      </c>
      <c r="H32" s="44" t="e">
        <f t="shared" si="0"/>
        <v>#DIV/0!</v>
      </c>
    </row>
    <row r="33" spans="1:8" ht="14.4" x14ac:dyDescent="0.3">
      <c r="A33" s="9" t="s">
        <v>194</v>
      </c>
      <c r="B33" s="10" t="s">
        <v>152</v>
      </c>
      <c r="C33" s="11" t="s">
        <v>26</v>
      </c>
      <c r="D33" s="11" cm="1">
        <f t="array" ref="D33">SUMPRODUCT(('Summary of the Project Budget'!C$28:C$37=B30)*('Summary of the Project Budget'!D$28:D$37=B33)*('Summary of the Project Budget'!G$28:G$37))</f>
        <v>0</v>
      </c>
      <c r="E33" s="29" t="str" cm="1">
        <f t="array" ref="E33">IFERROR(
  _xlfn.TEXTJOIN(", ", TRUE,
    _xlfn._xlws.FILTER(
      'Summary of the Project Budget'!H$28:H$37,
      ('Summary of the Project Budget'!C$28:C$37 = B30) *
      ('Summary of the Project Budget'!D$28:D$37 = B33)
    )
  ),
  "not found"
)</f>
        <v>not found</v>
      </c>
      <c r="F33" s="12">
        <v>2</v>
      </c>
      <c r="G33" s="14" cm="1">
        <f t="array" ref="G33">SUMPRODUCT(
  ('Summary of the Project Budget'!C$28:C$37 = B30) *
  ('Summary of the Project Budget'!D$28:D$37 = B33) *
  ('Summary of the Project Budget'!J$28:J$37)
)</f>
        <v>0</v>
      </c>
      <c r="H33" s="44" t="e">
        <f t="shared" si="0"/>
        <v>#DIV/0!</v>
      </c>
    </row>
    <row r="34" spans="1:8" ht="14.4" x14ac:dyDescent="0.3">
      <c r="A34" s="15" t="s">
        <v>49</v>
      </c>
      <c r="B34" s="15" t="s">
        <v>156</v>
      </c>
      <c r="C34" s="16"/>
      <c r="D34" s="17">
        <f>SUM(D35:D37)</f>
        <v>0</v>
      </c>
      <c r="E34" s="28"/>
      <c r="F34" s="17"/>
      <c r="G34" s="18">
        <f>SUM(G35:G37)</f>
        <v>0</v>
      </c>
      <c r="H34" s="44" t="e">
        <f t="shared" ref="H34:H65" si="1">G34*100/$G$130</f>
        <v>#DIV/0!</v>
      </c>
    </row>
    <row r="35" spans="1:8" ht="14.4" x14ac:dyDescent="0.3">
      <c r="A35" s="9" t="s">
        <v>195</v>
      </c>
      <c r="B35" s="10" t="s">
        <v>150</v>
      </c>
      <c r="C35" s="11" t="s">
        <v>26</v>
      </c>
      <c r="D35" s="11" cm="1">
        <f t="array" ref="D35">SUMPRODUCT(('Summary of the Project Budget'!C$28:C$37=B34)*('Summary of the Project Budget'!D$28:D$37=B35)*('Summary of the Project Budget'!G$28:G$37))</f>
        <v>0</v>
      </c>
      <c r="E35" s="29" t="str" cm="1">
        <f t="array" ref="E35">IFERROR(
  _xlfn.TEXTJOIN(", ", TRUE,
    _xlfn._xlws.FILTER(
      'Summary of the Project Budget'!H$28:H$37,
      ('Summary of the Project Budget'!C$28:C$37 = B34) *
      ('Summary of the Project Budget'!D$28:D$37 = B35)
    )
  ),
  "not found"
)</f>
        <v>not found</v>
      </c>
      <c r="F35" s="12">
        <v>2</v>
      </c>
      <c r="G35" s="14" cm="1">
        <f t="array" ref="G35">SUMPRODUCT(
  ('Summary of the Project Budget'!C$28:C$37 = B34) *
  ('Summary of the Project Budget'!D$28:D$37 = B35) *
  ('Summary of the Project Budget'!J$28:J$37)
)</f>
        <v>0</v>
      </c>
      <c r="H35" s="44" t="e">
        <f t="shared" si="1"/>
        <v>#DIV/0!</v>
      </c>
    </row>
    <row r="36" spans="1:8" ht="14.4" x14ac:dyDescent="0.3">
      <c r="A36" s="9" t="s">
        <v>196</v>
      </c>
      <c r="B36" s="49" t="s">
        <v>151</v>
      </c>
      <c r="C36" s="11" t="s">
        <v>26</v>
      </c>
      <c r="D36" s="11" cm="1">
        <f t="array" ref="D36">SUMPRODUCT(('Summary of the Project Budget'!C$28:C$37=B34)*('Summary of the Project Budget'!D$28:D$37=B36)*('Summary of the Project Budget'!G$28:G$37))</f>
        <v>0</v>
      </c>
      <c r="E36" s="29" t="str" cm="1">
        <f t="array" ref="E36">IFERROR(
  _xlfn.TEXTJOIN(", ", TRUE,
    _xlfn._xlws.FILTER(
      'Summary of the Project Budget'!H$28:H$37,
      ('Summary of the Project Budget'!C$28:C$37 = B34) *
      ('Summary of the Project Budget'!D$28:D$37 = B36)
    )
  ),
  "not found"
)</f>
        <v>not found</v>
      </c>
      <c r="F36" s="12">
        <v>2</v>
      </c>
      <c r="G36" s="14" cm="1">
        <f t="array" ref="G36">SUMPRODUCT(
  ('Summary of the Project Budget'!C$28:C$37 = B34) *
  ('Summary of the Project Budget'!D$28:D$37 = B36) *
  ('Summary of the Project Budget'!J$28:J$37)
)</f>
        <v>0</v>
      </c>
      <c r="H36" s="44" t="e">
        <f t="shared" si="1"/>
        <v>#DIV/0!</v>
      </c>
    </row>
    <row r="37" spans="1:8" ht="14.4" x14ac:dyDescent="0.3">
      <c r="A37" s="9" t="s">
        <v>197</v>
      </c>
      <c r="B37" s="10" t="s">
        <v>152</v>
      </c>
      <c r="C37" s="11" t="s">
        <v>26</v>
      </c>
      <c r="D37" s="11" cm="1">
        <f t="array" ref="D37">SUMPRODUCT(('Summary of the Project Budget'!C$28:C$37=B35)*('Summary of the Project Budget'!D$28:D$37=B37)*('Summary of the Project Budget'!G$28:G$37))</f>
        <v>0</v>
      </c>
      <c r="E37" s="29" t="str" cm="1">
        <f t="array" ref="E37">IFERROR(
  _xlfn.TEXTJOIN(", ", TRUE,
    _xlfn._xlws.FILTER(
      'Summary of the Project Budget'!H$28:H$37,
      ('Summary of the Project Budget'!C$28:C$37 = B34) *
      ('Summary of the Project Budget'!D$28:D$37 = B37)
    )
  ),
  "not found"
)</f>
        <v>not found</v>
      </c>
      <c r="F37" s="12">
        <v>2</v>
      </c>
      <c r="G37" s="14" cm="1">
        <f t="array" ref="G37">SUMPRODUCT(
  ('Summary of the Project Budget'!C$28:C$37 = B34) *
  ('Summary of the Project Budget'!D$28:D$37 = B37) *
  ('Summary of the Project Budget'!J$28:J$37)
)</f>
        <v>0</v>
      </c>
      <c r="H37" s="44" t="e">
        <f t="shared" si="1"/>
        <v>#DIV/0!</v>
      </c>
    </row>
    <row r="38" spans="1:8" ht="14.4" x14ac:dyDescent="0.3">
      <c r="A38" s="35" t="s">
        <v>198</v>
      </c>
      <c r="B38" s="34" t="s">
        <v>58</v>
      </c>
      <c r="C38" s="23"/>
      <c r="D38" s="23"/>
      <c r="E38" s="27"/>
      <c r="F38" s="69"/>
      <c r="G38" s="50">
        <f>'Summary of the Project Budget'!J38</f>
        <v>0</v>
      </c>
      <c r="H38" s="36" t="e">
        <f t="shared" si="1"/>
        <v>#DIV/0!</v>
      </c>
    </row>
    <row r="39" spans="1:8" ht="14.4" x14ac:dyDescent="0.3">
      <c r="A39" s="35" t="s">
        <v>199</v>
      </c>
      <c r="B39" s="34" t="s">
        <v>60</v>
      </c>
      <c r="C39" s="23"/>
      <c r="D39" s="23"/>
      <c r="E39" s="27"/>
      <c r="F39" s="69"/>
      <c r="G39" s="26">
        <f>'Summary of the Project Budget'!J39</f>
        <v>0</v>
      </c>
      <c r="H39" s="36" t="e">
        <f t="shared" si="1"/>
        <v>#DIV/0!</v>
      </c>
    </row>
    <row r="40" spans="1:8" ht="14.4" x14ac:dyDescent="0.3">
      <c r="A40" s="15" t="s">
        <v>61</v>
      </c>
      <c r="B40" s="15" t="s">
        <v>154</v>
      </c>
      <c r="C40" s="16"/>
      <c r="D40" s="17">
        <f>SUM(D41:D43)</f>
        <v>0</v>
      </c>
      <c r="E40" s="28"/>
      <c r="F40" s="17"/>
      <c r="G40" s="18">
        <f>SUM(G41:G43)</f>
        <v>0</v>
      </c>
      <c r="H40" s="44" t="e">
        <f t="shared" si="1"/>
        <v>#DIV/0!</v>
      </c>
    </row>
    <row r="41" spans="1:8" ht="14.4" x14ac:dyDescent="0.3">
      <c r="A41" s="9" t="s">
        <v>200</v>
      </c>
      <c r="B41" s="10" t="s">
        <v>150</v>
      </c>
      <c r="C41" s="11" t="s">
        <v>26</v>
      </c>
      <c r="D41" s="11" cm="1">
        <f t="array" ref="D41">SUMPRODUCT(('Summary of the Project Budget'!C$40:C$49=B40)*('Summary of the Project Budget'!D$40:D$49=B41)*('Summary of the Project Budget'!G$40:G$49))</f>
        <v>0</v>
      </c>
      <c r="E41" s="29" t="str" cm="1">
        <f t="array" ref="E41">IFERROR(
  _xlfn.TEXTJOIN(", ", TRUE,
    _xlfn._xlws.FILTER(
      'Summary of the Project Budget'!H$40:H$49,
      ('Summary of the Project Budget'!C$40:C$49 = B40) *
      ('Summary of the Project Budget'!D$40:D$49 = B41)
    )
  ),
  "not found"
)</f>
        <v>not found</v>
      </c>
      <c r="F41" s="12">
        <v>2</v>
      </c>
      <c r="G41" s="14" cm="1">
        <f t="array" ref="G41">SUMPRODUCT(
  ('Summary of the Project Budget'!C$40:C$49 = B40) *
  ('Summary of the Project Budget'!D$40:D$49 = B41) *
  ('Summary of the Project Budget'!J$40:J$49)
)</f>
        <v>0</v>
      </c>
      <c r="H41" s="44" t="e">
        <f t="shared" si="1"/>
        <v>#DIV/0!</v>
      </c>
    </row>
    <row r="42" spans="1:8" ht="14.4" x14ac:dyDescent="0.3">
      <c r="A42" s="9" t="s">
        <v>201</v>
      </c>
      <c r="B42" s="49" t="s">
        <v>151</v>
      </c>
      <c r="C42" s="11" t="s">
        <v>26</v>
      </c>
      <c r="D42" s="11" cm="1">
        <f t="array" ref="D42">SUMPRODUCT(('Summary of the Project Budget'!C$40:C$49=B40)*('Summary of the Project Budget'!D$40:D$49=B42)*('Summary of the Project Budget'!G$40:G$49))</f>
        <v>0</v>
      </c>
      <c r="E42" s="29" t="str" cm="1">
        <f t="array" ref="E42">IFERROR(
  _xlfn.TEXTJOIN(", ", TRUE,
    _xlfn._xlws.FILTER(
      'Summary of the Project Budget'!H$40:H$49,
      ('Summary of the Project Budget'!C$40:C$49 = B40) *
      ('Summary of the Project Budget'!D$40:D$49 = B42)
    )
  ),
  "not found"
)</f>
        <v>not found</v>
      </c>
      <c r="F42" s="12">
        <v>2</v>
      </c>
      <c r="G42" s="14" cm="1">
        <f t="array" ref="G42">SUMPRODUCT(
  ('Summary of the Project Budget'!C$40:C$49 = B40) *
  ('Summary of the Project Budget'!D$40:D$49 = B42) *
  ('Summary of the Project Budget'!J$40:J$49)
)</f>
        <v>0</v>
      </c>
      <c r="H42" s="44" t="e">
        <f t="shared" si="1"/>
        <v>#DIV/0!</v>
      </c>
    </row>
    <row r="43" spans="1:8" ht="14.4" x14ac:dyDescent="0.3">
      <c r="A43" s="9" t="s">
        <v>202</v>
      </c>
      <c r="B43" s="10" t="s">
        <v>152</v>
      </c>
      <c r="C43" s="11" t="s">
        <v>26</v>
      </c>
      <c r="D43" s="11" cm="1">
        <f t="array" ref="D43">SUMPRODUCT(('Summary of the Project Budget'!C$40:C$49=B40)*('Summary of the Project Budget'!D$40:D$49=B43)*('Summary of the Project Budget'!G$40:G$49))</f>
        <v>0</v>
      </c>
      <c r="E43" s="29" t="str" cm="1">
        <f t="array" ref="E43">IFERROR(
  _xlfn.TEXTJOIN(", ", TRUE,
    _xlfn._xlws.FILTER(
      'Summary of the Project Budget'!H$40:H$49,
      ('Summary of the Project Budget'!C$40:C$49 = B40) *
      ('Summary of the Project Budget'!D$40:D$49 = B43)
    )
  ),
  "not found"
)</f>
        <v>not found</v>
      </c>
      <c r="F43" s="12">
        <v>2</v>
      </c>
      <c r="G43" s="14" cm="1">
        <f t="array" ref="G43">SUMPRODUCT(
  ('Summary of the Project Budget'!C$40:C$49 = B40) *
  ('Summary of the Project Budget'!D$40:D$49 = B43) *
  ('Summary of the Project Budget'!J$40:J$49)
)</f>
        <v>0</v>
      </c>
      <c r="H43" s="44" t="e">
        <f t="shared" si="1"/>
        <v>#DIV/0!</v>
      </c>
    </row>
    <row r="44" spans="1:8" ht="14.4" x14ac:dyDescent="0.3">
      <c r="A44" s="15" t="s">
        <v>63</v>
      </c>
      <c r="B44" s="15" t="s">
        <v>155</v>
      </c>
      <c r="C44" s="19"/>
      <c r="D44" s="17">
        <f>SUM(D45:D47)</f>
        <v>0</v>
      </c>
      <c r="E44" s="28"/>
      <c r="F44" s="17"/>
      <c r="G44" s="18">
        <f>SUM(G45:G47)</f>
        <v>0</v>
      </c>
      <c r="H44" s="44" t="e">
        <f t="shared" si="1"/>
        <v>#DIV/0!</v>
      </c>
    </row>
    <row r="45" spans="1:8" ht="14.4" x14ac:dyDescent="0.3">
      <c r="A45" s="9" t="s">
        <v>203</v>
      </c>
      <c r="B45" s="10" t="s">
        <v>150</v>
      </c>
      <c r="C45" s="11" t="s">
        <v>26</v>
      </c>
      <c r="D45" s="12" cm="1">
        <f t="array" ref="D45">SUMPRODUCT(('Summary of the Project Budget'!C$40:C$49=B44)*('Summary of the Project Budget'!D$40:D$49=B45)*('Summary of the Project Budget'!G$40:G$49))</f>
        <v>0</v>
      </c>
      <c r="E45" s="30" t="str" cm="1">
        <f t="array" ref="E45">IFERROR(
  _xlfn.TEXTJOIN(", ", TRUE,
    _xlfn._xlws.FILTER(
      'Summary of the Project Budget'!H$40:H$49,
      ('Summary of the Project Budget'!C$40:C$49 = B44) *
      ('Summary of the Project Budget'!D$40:D$49 = B45)
    )
  ),
  "not found"
)</f>
        <v>not found</v>
      </c>
      <c r="F45" s="12">
        <v>2</v>
      </c>
      <c r="G45" s="13" cm="1">
        <f t="array" ref="G45">SUMPRODUCT(
  ('Summary of the Project Budget'!C$40:C$49 = B44) *
  ('Summary of the Project Budget'!D$40:D$49 = B45) *
  ('Summary of the Project Budget'!J$40:J$49)
)</f>
        <v>0</v>
      </c>
      <c r="H45" s="44" t="e">
        <f t="shared" si="1"/>
        <v>#DIV/0!</v>
      </c>
    </row>
    <row r="46" spans="1:8" ht="14.4" x14ac:dyDescent="0.3">
      <c r="A46" s="9" t="s">
        <v>204</v>
      </c>
      <c r="B46" s="49" t="s">
        <v>151</v>
      </c>
      <c r="C46" s="11" t="s">
        <v>26</v>
      </c>
      <c r="D46" s="12" cm="1">
        <f t="array" ref="D46">SUMPRODUCT(('Summary of the Project Budget'!C$40:C$49=B44)*('Summary of the Project Budget'!D$40:D$49=B46)*('Summary of the Project Budget'!G$40:G$49))</f>
        <v>0</v>
      </c>
      <c r="E46" s="30" t="str" cm="1">
        <f t="array" ref="E46">IFERROR(
  _xlfn.TEXTJOIN(", ", TRUE,
    _xlfn._xlws.FILTER(
      'Summary of the Project Budget'!H$40:H$49,
      ('Summary of the Project Budget'!C$40:C$49 = B44) *
      ('Summary of the Project Budget'!D$40:D$49 = B46)
    )
  ),
  "not found"
)</f>
        <v>not found</v>
      </c>
      <c r="F46" s="12">
        <v>2</v>
      </c>
      <c r="G46" s="13" cm="1">
        <f t="array" ref="G46">SUMPRODUCT(
  ('Summary of the Project Budget'!C$40:C$49 = B44) *
  ('Summary of the Project Budget'!D$40:D$49 = B46) *
  ('Summary of the Project Budget'!J$40:J$49)
)</f>
        <v>0</v>
      </c>
      <c r="H46" s="44" t="e">
        <f t="shared" si="1"/>
        <v>#DIV/0!</v>
      </c>
    </row>
    <row r="47" spans="1:8" ht="14.4" x14ac:dyDescent="0.3">
      <c r="A47" s="9" t="s">
        <v>205</v>
      </c>
      <c r="B47" s="10" t="s">
        <v>152</v>
      </c>
      <c r="C47" s="11" t="s">
        <v>26</v>
      </c>
      <c r="D47" s="12" cm="1">
        <f t="array" ref="D47">SUMPRODUCT(('Summary of the Project Budget'!C$40:C$49=B44)*('Summary of the Project Budget'!D$40:D$49=B47)*('Summary of the Project Budget'!G$40:G$49))</f>
        <v>0</v>
      </c>
      <c r="E47" s="30" t="str" cm="1">
        <f t="array" ref="E47">IFERROR(
  _xlfn.TEXTJOIN(", ", TRUE,
    _xlfn._xlws.FILTER(
      'Summary of the Project Budget'!H$40:H$49,
      ('Summary of the Project Budget'!C$40:C$49 = B44) *
      ('Summary of the Project Budget'!D$40:D$49 = B47)
    )
  ),
  "not found"
)</f>
        <v>not found</v>
      </c>
      <c r="F47" s="12">
        <v>2</v>
      </c>
      <c r="G47" s="13" cm="1">
        <f t="array" ref="G47">SUMPRODUCT(
  ('Summary of the Project Budget'!C$40:C$49 = B44) *
  ('Summary of the Project Budget'!D$40:D$49 = B47) *
  ('Summary of the Project Budget'!J$40:J$49)
)</f>
        <v>0</v>
      </c>
      <c r="H47" s="44" t="e">
        <f t="shared" si="1"/>
        <v>#DIV/0!</v>
      </c>
    </row>
    <row r="48" spans="1:8" ht="14.4" x14ac:dyDescent="0.3">
      <c r="A48" s="15" t="s">
        <v>64</v>
      </c>
      <c r="B48" s="15" t="s">
        <v>156</v>
      </c>
      <c r="C48" s="19"/>
      <c r="D48" s="17">
        <f>SUM(D49:D51)</f>
        <v>0</v>
      </c>
      <c r="E48" s="28"/>
      <c r="F48" s="17"/>
      <c r="G48" s="18">
        <f>SUM(G49:G51)</f>
        <v>0</v>
      </c>
      <c r="H48" s="44" t="e">
        <f t="shared" si="1"/>
        <v>#DIV/0!</v>
      </c>
    </row>
    <row r="49" spans="1:8" ht="14.4" x14ac:dyDescent="0.3">
      <c r="A49" s="9" t="s">
        <v>206</v>
      </c>
      <c r="B49" s="10" t="s">
        <v>150</v>
      </c>
      <c r="C49" s="11" t="s">
        <v>26</v>
      </c>
      <c r="D49" s="12" cm="1">
        <f t="array" ref="D49">SUMPRODUCT(('Summary of the Project Budget'!C$40:C$49=B48)*('Summary of the Project Budget'!D$40:D$49=B49)*('Summary of the Project Budget'!G$40:G$49))</f>
        <v>0</v>
      </c>
      <c r="E49" s="30" t="str" cm="1">
        <f t="array" ref="E49">IFERROR(
  _xlfn.TEXTJOIN(", ", TRUE,
    _xlfn._xlws.FILTER(
      'Summary of the Project Budget'!H$40:H$49,
      ('Summary of the Project Budget'!C$40:C$49 = B48) *
      ('Summary of the Project Budget'!D$40:D$49 = B49)
    )
  ),
  "not found"
)</f>
        <v>not found</v>
      </c>
      <c r="F49" s="12">
        <v>2</v>
      </c>
      <c r="G49" s="13" cm="1">
        <f t="array" ref="G49">SUMPRODUCT(
  ('Summary of the Project Budget'!C$40:C$49 = B48) *
  ('Summary of the Project Budget'!D$40:D$49 = B49) *
  ('Summary of the Project Budget'!J$40:J$49)
)</f>
        <v>0</v>
      </c>
      <c r="H49" s="44" t="e">
        <f t="shared" si="1"/>
        <v>#DIV/0!</v>
      </c>
    </row>
    <row r="50" spans="1:8" ht="14.4" x14ac:dyDescent="0.3">
      <c r="A50" s="9" t="s">
        <v>207</v>
      </c>
      <c r="B50" s="49" t="s">
        <v>151</v>
      </c>
      <c r="C50" s="11" t="s">
        <v>26</v>
      </c>
      <c r="D50" s="12" cm="1">
        <f t="array" ref="D50">SUMPRODUCT(('Summary of the Project Budget'!C$40:C$49=B48)*('Summary of the Project Budget'!D$40:D$49=B50)*('Summary of the Project Budget'!G$40:G$49))</f>
        <v>0</v>
      </c>
      <c r="E50" s="30" t="str" cm="1">
        <f t="array" ref="E50">IFERROR(
  _xlfn.TEXTJOIN(", ", TRUE,
    _xlfn._xlws.FILTER(
      'Summary of the Project Budget'!H$40:H$49,
      ('Summary of the Project Budget'!C$40:C$49 = B48) *
      ('Summary of the Project Budget'!D$40:D$49 = B50)
    )
  ),
  "not found"
)</f>
        <v>not found</v>
      </c>
      <c r="F50" s="12">
        <v>2</v>
      </c>
      <c r="G50" s="13" cm="1">
        <f t="array" ref="G50">SUMPRODUCT(
  ('Summary of the Project Budget'!C$40:C$49 = B48) *
  ('Summary of the Project Budget'!D$40:D$49 = B50) *
  ('Summary of the Project Budget'!J$40:J$49)
)</f>
        <v>0</v>
      </c>
      <c r="H50" s="44" t="e">
        <f t="shared" si="1"/>
        <v>#DIV/0!</v>
      </c>
    </row>
    <row r="51" spans="1:8" ht="14.4" x14ac:dyDescent="0.3">
      <c r="A51" s="9" t="s">
        <v>208</v>
      </c>
      <c r="B51" s="10" t="s">
        <v>152</v>
      </c>
      <c r="C51" s="11" t="s">
        <v>26</v>
      </c>
      <c r="D51" s="12" cm="1">
        <f t="array" ref="D51">SUMPRODUCT(('Summary of the Project Budget'!C$40:C$49=B48)*('Summary of the Project Budget'!D$40:D$49=B51)*('Summary of the Project Budget'!G$40:G$49))</f>
        <v>0</v>
      </c>
      <c r="E51" s="30" t="str" cm="1">
        <f t="array" ref="E51">IFERROR(
  _xlfn.TEXTJOIN(", ", TRUE,
    _xlfn._xlws.FILTER(
      'Summary of the Project Budget'!H$40:H$49,
      ('Summary of the Project Budget'!C$40:C$49 = B48) *
      ('Summary of the Project Budget'!D$40:D$49 = B51)
    )
  ),
  "not found"
)</f>
        <v>not found</v>
      </c>
      <c r="F51" s="12">
        <v>2</v>
      </c>
      <c r="G51" s="13" cm="1">
        <f t="array" ref="G51">SUMPRODUCT(
  ('Summary of the Project Budget'!C$40:C$49 = B48) *
  ('Summary of the Project Budget'!D$40:D$49 = B51) *
  ('Summary of the Project Budget'!J$40:J$49)
)</f>
        <v>0</v>
      </c>
      <c r="H51" s="44" t="e">
        <f t="shared" si="1"/>
        <v>#DIV/0!</v>
      </c>
    </row>
    <row r="52" spans="1:8" ht="14.4" x14ac:dyDescent="0.3">
      <c r="A52" s="35" t="s">
        <v>209</v>
      </c>
      <c r="B52" s="34" t="s">
        <v>73</v>
      </c>
      <c r="C52" s="23"/>
      <c r="D52" s="23"/>
      <c r="E52" s="27"/>
      <c r="F52" s="69"/>
      <c r="G52" s="26">
        <f>'Summary of the Project Budget'!J50</f>
        <v>0</v>
      </c>
      <c r="H52" s="36" t="e">
        <f t="shared" si="1"/>
        <v>#DIV/0!</v>
      </c>
    </row>
    <row r="53" spans="1:8" ht="14.4" x14ac:dyDescent="0.3">
      <c r="A53" s="15" t="s">
        <v>74</v>
      </c>
      <c r="B53" s="15" t="s">
        <v>154</v>
      </c>
      <c r="C53" s="16"/>
      <c r="D53" s="17">
        <f>SUM(D54:D56)</f>
        <v>0</v>
      </c>
      <c r="E53" s="28"/>
      <c r="F53" s="17"/>
      <c r="G53" s="18">
        <f>SUM(G54:G56)</f>
        <v>0</v>
      </c>
      <c r="H53" s="44" t="e">
        <f t="shared" si="1"/>
        <v>#DIV/0!</v>
      </c>
    </row>
    <row r="54" spans="1:8" ht="14.4" x14ac:dyDescent="0.3">
      <c r="A54" s="9" t="s">
        <v>210</v>
      </c>
      <c r="B54" s="10" t="s">
        <v>150</v>
      </c>
      <c r="C54" s="11" t="s">
        <v>26</v>
      </c>
      <c r="D54" s="11" cm="1">
        <f t="array" ref="D54">SUMPRODUCT(('Summary of the Project Budget'!C$51:C$65=B53)*('Summary of the Project Budget'!D$51:D$65=B54)*('Summary of the Project Budget'!G$51:G$65))</f>
        <v>0</v>
      </c>
      <c r="E54" s="29" t="str" cm="1">
        <f t="array" ref="E54">IFERROR(
  _xlfn.TEXTJOIN(", ", TRUE,
    _xlfn._xlws.FILTER(
      'Summary of the Project Budget'!H$51:H$65,
      ('Summary of the Project Budget'!C$51:C$65 = B53) *
      ('Summary of the Project Budget'!D$51:D$65 = B54)
    )
  ),
  "not found"
)</f>
        <v>not found</v>
      </c>
      <c r="F54" s="12">
        <v>2</v>
      </c>
      <c r="G54" s="14" cm="1">
        <f t="array" ref="G54">SUMPRODUCT(
  ('Summary of the Project Budget'!C$51:C$65 = B53) *
  ('Summary of the Project Budget'!D$51:D$65 = B54) *
  ('Summary of the Project Budget'!J$51:J$65)
)</f>
        <v>0</v>
      </c>
      <c r="H54" s="44" t="e">
        <f t="shared" si="1"/>
        <v>#DIV/0!</v>
      </c>
    </row>
    <row r="55" spans="1:8" ht="14.4" x14ac:dyDescent="0.3">
      <c r="A55" s="9" t="s">
        <v>211</v>
      </c>
      <c r="B55" s="49" t="s">
        <v>151</v>
      </c>
      <c r="C55" s="11" t="s">
        <v>26</v>
      </c>
      <c r="D55" s="11" cm="1">
        <f t="array" ref="D55">SUMPRODUCT(('Summary of the Project Budget'!C$51:C$65=B53)*('Summary of the Project Budget'!D$51:D$65=B55)*('Summary of the Project Budget'!G$51:G$65))</f>
        <v>0</v>
      </c>
      <c r="E55" s="29" t="str" cm="1">
        <f t="array" ref="E55">IFERROR(
  _xlfn.TEXTJOIN(", ", TRUE,
    _xlfn._xlws.FILTER(
      'Summary of the Project Budget'!H$51:H$65,
      ('Summary of the Project Budget'!C$51:C$65 = B53) *
      ('Summary of the Project Budget'!D$51:D$65 = B55)
    )
  ),
  "not found"
)</f>
        <v>not found</v>
      </c>
      <c r="F55" s="12">
        <v>2</v>
      </c>
      <c r="G55" s="14" cm="1">
        <f t="array" ref="G55">SUMPRODUCT(
  ('Summary of the Project Budget'!C$51:C$65 = B53) *
  ('Summary of the Project Budget'!D$51:D$65 = B55) *
  ('Summary of the Project Budget'!J$51:J$65)
)</f>
        <v>0</v>
      </c>
      <c r="H55" s="44" t="e">
        <f t="shared" si="1"/>
        <v>#DIV/0!</v>
      </c>
    </row>
    <row r="56" spans="1:8" ht="14.4" x14ac:dyDescent="0.3">
      <c r="A56" s="9" t="s">
        <v>212</v>
      </c>
      <c r="B56" s="10" t="s">
        <v>152</v>
      </c>
      <c r="C56" s="11" t="s">
        <v>26</v>
      </c>
      <c r="D56" s="11" cm="1">
        <f t="array" ref="D56">SUMPRODUCT(('Summary of the Project Budget'!C$51:C$65=B53)*('Summary of the Project Budget'!D$51:D$65=B56)*('Summary of the Project Budget'!G$51:G$65))</f>
        <v>0</v>
      </c>
      <c r="E56" s="29" t="str" cm="1">
        <f t="array" ref="E56">IFERROR(
  _xlfn.TEXTJOIN(", ", TRUE,
    _xlfn._xlws.FILTER(
      'Summary of the Project Budget'!H$51:H$65,
      ('Summary of the Project Budget'!C$51:C$65 = B53) *
      ('Summary of the Project Budget'!D$51:D$65 = B56)
    )
  ),
  "not found"
)</f>
        <v>not found</v>
      </c>
      <c r="F56" s="12">
        <v>2</v>
      </c>
      <c r="G56" s="14" cm="1">
        <f t="array" ref="G56">SUMPRODUCT(
  ('Summary of the Project Budget'!C$51:C$65 = B53) *
  ('Summary of the Project Budget'!D$51:D$65 = B56) *
  ('Summary of the Project Budget'!J$51:J$65)
)</f>
        <v>0</v>
      </c>
      <c r="H56" s="44" t="e">
        <f t="shared" si="1"/>
        <v>#DIV/0!</v>
      </c>
    </row>
    <row r="57" spans="1:8" ht="14.4" x14ac:dyDescent="0.3">
      <c r="A57" s="15" t="s">
        <v>75</v>
      </c>
      <c r="B57" s="15" t="s">
        <v>155</v>
      </c>
      <c r="C57" s="19"/>
      <c r="D57" s="17">
        <f>SUM(D58:D60)</f>
        <v>0</v>
      </c>
      <c r="E57" s="28"/>
      <c r="F57" s="17"/>
      <c r="G57" s="18">
        <f>SUM(G58:G60)</f>
        <v>0</v>
      </c>
      <c r="H57" s="44" t="e">
        <f t="shared" si="1"/>
        <v>#DIV/0!</v>
      </c>
    </row>
    <row r="58" spans="1:8" ht="14.4" x14ac:dyDescent="0.3">
      <c r="A58" s="9" t="s">
        <v>213</v>
      </c>
      <c r="B58" s="10" t="s">
        <v>150</v>
      </c>
      <c r="C58" s="11" t="s">
        <v>26</v>
      </c>
      <c r="D58" s="12" cm="1">
        <f t="array" ref="D58">SUMPRODUCT(('Summary of the Project Budget'!C$51:C$65=B57)*('Summary of the Project Budget'!D$51:D$65=B58)*('Summary of the Project Budget'!G$51:G$65))</f>
        <v>0</v>
      </c>
      <c r="E58" s="30" t="str" cm="1">
        <f t="array" ref="E58">IFERROR(
  INDEX(
    _xlfn._xlws.FILTER(
      'Summary of the Project Budget'!H$51:H$65,
      ('Summary of the Project Budget'!C$51:C$65 = B57) *
      ('Summary of the Project Budget'!D$51:D$65 = B58)
    ),
    1
  ),
  "not found"
)</f>
        <v>not found</v>
      </c>
      <c r="F58" s="12">
        <v>2</v>
      </c>
      <c r="G58" s="13" cm="1">
        <f t="array" ref="G58">SUMPRODUCT(
  ('Summary of the Project Budget'!C$51:C$65 = B57) *
  ('Summary of the Project Budget'!D$51:D$65 = B58) *
  ('Summary of the Project Budget'!J$51:J$65)
)</f>
        <v>0</v>
      </c>
      <c r="H58" s="44" t="e">
        <f t="shared" si="1"/>
        <v>#DIV/0!</v>
      </c>
    </row>
    <row r="59" spans="1:8" ht="14.4" x14ac:dyDescent="0.3">
      <c r="A59" s="9" t="s">
        <v>214</v>
      </c>
      <c r="B59" s="49" t="s">
        <v>151</v>
      </c>
      <c r="C59" s="11" t="s">
        <v>26</v>
      </c>
      <c r="D59" s="12" cm="1">
        <f t="array" ref="D59">SUMPRODUCT(('Summary of the Project Budget'!C$51:C$65=B57)*('Summary of the Project Budget'!D$51:D$65=B59)*('Summary of the Project Budget'!G$51:G$65))</f>
        <v>0</v>
      </c>
      <c r="E59" s="30" t="str" cm="1">
        <f t="array" ref="E59">IFERROR(
  INDEX(
    _xlfn._xlws.FILTER(
      'Summary of the Project Budget'!H$51:H$65,
      ('Summary of the Project Budget'!C$51:C$65 = B57) *
      ('Summary of the Project Budget'!D$51:D$65 = B59)
    ),
    1
  ),
  "not found"
)</f>
        <v>not found</v>
      </c>
      <c r="F59" s="12">
        <v>2</v>
      </c>
      <c r="G59" s="13" cm="1">
        <f t="array" ref="G59">SUMPRODUCT(
  ('Summary of the Project Budget'!C$51:C$65 = B57) *
  ('Summary of the Project Budget'!D$51:D$65 = B59) *
  ('Summary of the Project Budget'!J$51:J$65)
)</f>
        <v>0</v>
      </c>
      <c r="H59" s="44" t="e">
        <f t="shared" si="1"/>
        <v>#DIV/0!</v>
      </c>
    </row>
    <row r="60" spans="1:8" ht="14.4" x14ac:dyDescent="0.3">
      <c r="A60" s="9" t="s">
        <v>215</v>
      </c>
      <c r="B60" s="10" t="s">
        <v>152</v>
      </c>
      <c r="C60" s="11" t="s">
        <v>26</v>
      </c>
      <c r="D60" s="12" cm="1">
        <f t="array" ref="D60">SUMPRODUCT(('Summary of the Project Budget'!C$51:C$65=B57)*('Summary of the Project Budget'!D$51:D$65=B60)*('Summary of the Project Budget'!G$51:G$65))</f>
        <v>0</v>
      </c>
      <c r="E60" s="30" t="str" cm="1">
        <f t="array" ref="E60">IFERROR(
  INDEX(
    _xlfn._xlws.FILTER(
      'Summary of the Project Budget'!H$51:H$65,
      ('Summary of the Project Budget'!C$51:C$65 = B57) *
      ('Summary of the Project Budget'!D$51:D$65 = B60)
    ),
    1
  ),
  "not found"
)</f>
        <v>not found</v>
      </c>
      <c r="F60" s="12">
        <v>2</v>
      </c>
      <c r="G60" s="13" cm="1">
        <f t="array" ref="G60">SUMPRODUCT(
  ('Summary of the Project Budget'!C$51:C$65 = B57) *
  ('Summary of the Project Budget'!D$51:D$65 = B60) *
  ('Summary of the Project Budget'!J$51:J$65)
)</f>
        <v>0</v>
      </c>
      <c r="H60" s="44" t="e">
        <f t="shared" si="1"/>
        <v>#DIV/0!</v>
      </c>
    </row>
    <row r="61" spans="1:8" ht="14.4" x14ac:dyDescent="0.3">
      <c r="A61" s="15" t="s">
        <v>76</v>
      </c>
      <c r="B61" s="15" t="s">
        <v>156</v>
      </c>
      <c r="C61" s="19"/>
      <c r="D61" s="17">
        <f>SUM(D62:D64)</f>
        <v>0</v>
      </c>
      <c r="E61" s="28"/>
      <c r="F61" s="17"/>
      <c r="G61" s="18">
        <f>SUM(G62:G64)</f>
        <v>0</v>
      </c>
      <c r="H61" s="44" t="e">
        <f t="shared" si="1"/>
        <v>#DIV/0!</v>
      </c>
    </row>
    <row r="62" spans="1:8" ht="14.4" x14ac:dyDescent="0.3">
      <c r="A62" s="9" t="s">
        <v>216</v>
      </c>
      <c r="B62" s="10" t="s">
        <v>150</v>
      </c>
      <c r="C62" s="11" t="s">
        <v>26</v>
      </c>
      <c r="D62" s="12" cm="1">
        <f t="array" ref="D62">SUMPRODUCT(('Summary of the Project Budget'!C$51:C$65=B61)*('Summary of the Project Budget'!D$51:D$65=B62)*('Summary of the Project Budget'!G$51:G$65))</f>
        <v>0</v>
      </c>
      <c r="E62" s="30" t="str" cm="1">
        <f t="array" ref="E62">IFERROR(
  INDEX(
    _xlfn._xlws.FILTER(
      'Summary of the Project Budget'!H$51:H$65,
      ('Summary of the Project Budget'!C$51:C$65 = B61) *
      ('Summary of the Project Budget'!D$51:D$65 = B62)
    ),
    1
  ),
  "not found"
)</f>
        <v>not found</v>
      </c>
      <c r="F62" s="12">
        <v>2</v>
      </c>
      <c r="G62" s="13" cm="1">
        <f t="array" ref="G62">SUMPRODUCT(
  ('Summary of the Project Budget'!C$51:C$65 = B61) *
  ('Summary of the Project Budget'!D$51:D$65 = B62) *
  ('Summary of the Project Budget'!J$51:J$65)
)</f>
        <v>0</v>
      </c>
      <c r="H62" s="44" t="e">
        <f t="shared" si="1"/>
        <v>#DIV/0!</v>
      </c>
    </row>
    <row r="63" spans="1:8" ht="14.4" x14ac:dyDescent="0.3">
      <c r="A63" s="9" t="s">
        <v>217</v>
      </c>
      <c r="B63" s="49" t="s">
        <v>151</v>
      </c>
      <c r="C63" s="11" t="s">
        <v>26</v>
      </c>
      <c r="D63" s="12" cm="1">
        <f t="array" ref="D63">SUMPRODUCT(('Summary of the Project Budget'!C$51:C$65=B61)*('Summary of the Project Budget'!D$51:D$65=B63)*('Summary of the Project Budget'!G$51:G$65))</f>
        <v>0</v>
      </c>
      <c r="E63" s="30" t="str" cm="1">
        <f t="array" ref="E63">IFERROR(
  INDEX(
    _xlfn._xlws.FILTER(
      'Summary of the Project Budget'!H$51:H$65,
      ('Summary of the Project Budget'!C$51:C$65 = B61) *
      ('Summary of the Project Budget'!D$51:D$65 = B63)
    ),
    1
  ),
  "not found"
)</f>
        <v>not found</v>
      </c>
      <c r="F63" s="12">
        <v>2</v>
      </c>
      <c r="G63" s="13" cm="1">
        <f t="array" ref="G63">SUMPRODUCT(
  ('Summary of the Project Budget'!C$51:C$65 = B61) *
  ('Summary of the Project Budget'!D$51:D$65 = B63) *
  ('Summary of the Project Budget'!J$51:J$65)
)</f>
        <v>0</v>
      </c>
      <c r="H63" s="44" t="e">
        <f t="shared" si="1"/>
        <v>#DIV/0!</v>
      </c>
    </row>
    <row r="64" spans="1:8" ht="14.4" x14ac:dyDescent="0.3">
      <c r="A64" s="9" t="s">
        <v>218</v>
      </c>
      <c r="B64" s="10" t="s">
        <v>152</v>
      </c>
      <c r="C64" s="11" t="s">
        <v>26</v>
      </c>
      <c r="D64" s="12" cm="1">
        <f t="array" ref="D64">SUMPRODUCT(('Summary of the Project Budget'!C$51:C$65=B61)*('Summary of the Project Budget'!D$51:D$65=B64)*('Summary of the Project Budget'!G$51:G$65))</f>
        <v>0</v>
      </c>
      <c r="E64" s="30" t="str" cm="1">
        <f t="array" ref="E64">IFERROR(
  INDEX(
    _xlfn._xlws.FILTER(
      'Summary of the Project Budget'!H$51:H$65,
      ('Summary of the Project Budget'!C$51:C$65 = B61) *
      ('Summary of the Project Budget'!D$51:D$65 = B64)
    ),
    1
  ),
  "not found"
)</f>
        <v>not found</v>
      </c>
      <c r="F64" s="12">
        <v>2</v>
      </c>
      <c r="G64" s="13" cm="1">
        <f t="array" ref="G64">SUMPRODUCT(
  ('Summary of the Project Budget'!C$51:C$65 = B61) *
  ('Summary of the Project Budget'!D$51:D$65 = B64) *
  ('Summary of the Project Budget'!J$51:J$65)
)</f>
        <v>0</v>
      </c>
      <c r="H64" s="44" t="e">
        <f t="shared" si="1"/>
        <v>#DIV/0!</v>
      </c>
    </row>
    <row r="65" spans="1:8" ht="14.4" x14ac:dyDescent="0.3">
      <c r="A65" s="35" t="s">
        <v>219</v>
      </c>
      <c r="B65" s="34" t="s">
        <v>90</v>
      </c>
      <c r="C65" s="23"/>
      <c r="D65" s="23"/>
      <c r="E65" s="27"/>
      <c r="F65" s="69"/>
      <c r="G65" s="26">
        <f>'Summary of the Project Budget'!J66</f>
        <v>0</v>
      </c>
      <c r="H65" s="36" t="e">
        <f t="shared" si="1"/>
        <v>#DIV/0!</v>
      </c>
    </row>
    <row r="66" spans="1:8" ht="14.4" x14ac:dyDescent="0.3">
      <c r="A66" s="15" t="s">
        <v>91</v>
      </c>
      <c r="B66" s="15" t="s">
        <v>154</v>
      </c>
      <c r="C66" s="16"/>
      <c r="D66" s="17">
        <f>SUM(D67:D69)</f>
        <v>0</v>
      </c>
      <c r="E66" s="28"/>
      <c r="F66" s="17"/>
      <c r="G66" s="18">
        <f>SUM(G67:G69)</f>
        <v>0</v>
      </c>
      <c r="H66" s="44" t="e">
        <f t="shared" ref="H66:H85" si="2">G66*100/$G$130</f>
        <v>#DIV/0!</v>
      </c>
    </row>
    <row r="67" spans="1:8" ht="14.4" x14ac:dyDescent="0.3">
      <c r="A67" s="9" t="s">
        <v>220</v>
      </c>
      <c r="B67" s="10" t="s">
        <v>150</v>
      </c>
      <c r="C67" s="11" t="s">
        <v>26</v>
      </c>
      <c r="D67" s="11" cm="1">
        <f t="array" ref="D67">SUMPRODUCT(('Summary of the Project Budget'!C$67:C76=B66)*('Summary of the Project Budget'!D$67:D$76=B67)*('Summary of the Project Budget'!G$67:G$76))</f>
        <v>0</v>
      </c>
      <c r="E67" s="29" t="str" cm="1">
        <f t="array" ref="E67">IFERROR(
  _xlfn.TEXTJOIN(", ", TRUE,
    _xlfn._xlws.FILTER(
      'Summary of the Project Budget'!H$67:H$76,
      ('Summary of the Project Budget'!C$67:C$76 = B66) *
      ('Summary of the Project Budget'!D$67:D$76 = B67)
    )
  ),
  "not found"
)</f>
        <v>not found</v>
      </c>
      <c r="F67" s="12">
        <v>2</v>
      </c>
      <c r="G67" s="14" cm="1">
        <f t="array" ref="G67">SUMPRODUCT(
  ('Summary of the Project Budget'!C$67:C$76 = B66) *
  ('Summary of the Project Budget'!D$67:D$76 = B67) *
  ('Summary of the Project Budget'!J$67:J$76)
)</f>
        <v>0</v>
      </c>
      <c r="H67" s="44" t="e">
        <f t="shared" si="2"/>
        <v>#DIV/0!</v>
      </c>
    </row>
    <row r="68" spans="1:8" ht="14.4" x14ac:dyDescent="0.3">
      <c r="A68" s="9" t="s">
        <v>221</v>
      </c>
      <c r="B68" s="49" t="s">
        <v>151</v>
      </c>
      <c r="C68" s="11" t="s">
        <v>26</v>
      </c>
      <c r="D68" s="11" cm="1">
        <f t="array" ref="D68">SUMPRODUCT(('Summary of the Project Budget'!C$67:C$76=B66)*('Summary of the Project Budget'!D$67:D$76=B68)*('Summary of the Project Budget'!G$67:G$76))</f>
        <v>0</v>
      </c>
      <c r="E68" s="29" t="str" cm="1">
        <f t="array" ref="E68">IFERROR(
  _xlfn.TEXTJOIN(", ", TRUE,
    _xlfn._xlws.FILTER(
      'Summary of the Project Budget'!H$67:H$76,
      ('Summary of the Project Budget'!C$67:C$76 = B66) *
      ('Summary of the Project Budget'!D$67:D$76 = B68)
    )
  ),
  "not found"
)</f>
        <v>not found</v>
      </c>
      <c r="F68" s="12">
        <v>2</v>
      </c>
      <c r="G68" s="14" cm="1">
        <f t="array" ref="G68">SUMPRODUCT(
  ('Summary of the Project Budget'!C$67:C$76 = B66) *
  ('Summary of the Project Budget'!D$67:D$76 = B68) *
  ('Summary of the Project Budget'!J$67:J$76)
)</f>
        <v>0</v>
      </c>
      <c r="H68" s="44" t="e">
        <f t="shared" si="2"/>
        <v>#DIV/0!</v>
      </c>
    </row>
    <row r="69" spans="1:8" ht="14.4" x14ac:dyDescent="0.3">
      <c r="A69" s="9" t="s">
        <v>222</v>
      </c>
      <c r="B69" s="10" t="s">
        <v>152</v>
      </c>
      <c r="C69" s="11" t="s">
        <v>26</v>
      </c>
      <c r="D69" s="11" cm="1">
        <f t="array" ref="D69">SUMPRODUCT(('Summary of the Project Budget'!C$67:C$76=B66)*('Summary of the Project Budget'!D$67:D$76=B69)*('Summary of the Project Budget'!G$67:G$76))</f>
        <v>0</v>
      </c>
      <c r="E69" s="29" t="str" cm="1">
        <f t="array" ref="E69">IFERROR(
  _xlfn.TEXTJOIN(", ", TRUE,
    _xlfn._xlws.FILTER(
      'Summary of the Project Budget'!H$67:H$76,
      ('Summary of the Project Budget'!C$67:C$76 = B66) *
      ('Summary of the Project Budget'!D$67:D$76 = B69)
    )
  ),
  "not found"
)</f>
        <v>not found</v>
      </c>
      <c r="F69" s="12">
        <v>2</v>
      </c>
      <c r="G69" s="14" cm="1">
        <f t="array" ref="G69">SUMPRODUCT(
  ('Summary of the Project Budget'!C$67:C$76 = B66) *
  ('Summary of the Project Budget'!D$67:D$76 = B69) *
  ('Summary of the Project Budget'!J$67:J$76)
)</f>
        <v>0</v>
      </c>
      <c r="H69" s="44" t="e">
        <f t="shared" si="2"/>
        <v>#DIV/0!</v>
      </c>
    </row>
    <row r="70" spans="1:8" ht="14.4" x14ac:dyDescent="0.3">
      <c r="A70" s="15" t="s">
        <v>92</v>
      </c>
      <c r="B70" s="15" t="s">
        <v>155</v>
      </c>
      <c r="C70" s="17"/>
      <c r="D70" s="17">
        <f>SUM(D71:D73)</f>
        <v>0</v>
      </c>
      <c r="E70" s="28"/>
      <c r="F70" s="17"/>
      <c r="G70" s="18">
        <f>SUM(G71:G73)</f>
        <v>0</v>
      </c>
      <c r="H70" s="44" t="e">
        <f t="shared" si="2"/>
        <v>#DIV/0!</v>
      </c>
    </row>
    <row r="71" spans="1:8" ht="14.4" x14ac:dyDescent="0.3">
      <c r="A71" s="9" t="s">
        <v>223</v>
      </c>
      <c r="B71" s="10" t="s">
        <v>150</v>
      </c>
      <c r="C71" s="11" t="s">
        <v>26</v>
      </c>
      <c r="D71" s="11" cm="1">
        <f t="array" ref="D71">SUMPRODUCT(('Summary of the Project Budget'!C$67:C$76=B70)*('Summary of the Project Budget'!D$67:D$76=B71)*('Summary of the Project Budget'!G$67:G$76))</f>
        <v>0</v>
      </c>
      <c r="E71" s="29" t="str" cm="1">
        <f t="array" ref="E71">IFERROR(
  _xlfn.TEXTJOIN(", ", TRUE,
    _xlfn._xlws.FILTER(
      'Summary of the Project Budget'!H$67:H$76,
      ('Summary of the Project Budget'!C$67:C$76 = B70) *
      ('Summary of the Project Budget'!D$67:D$76 = B71)
    )
  ),
  "not found"
)</f>
        <v>not found</v>
      </c>
      <c r="F71" s="12">
        <v>2</v>
      </c>
      <c r="G71" s="14" cm="1">
        <f t="array" ref="G71">SUMPRODUCT(
  ('Summary of the Project Budget'!C$67:C$76 = B70) *
  ('Summary of the Project Budget'!D$67:D$76 = B71) *
  ('Summary of the Project Budget'!J$67:J$76)
)</f>
        <v>0</v>
      </c>
      <c r="H71" s="44" t="e">
        <f t="shared" si="2"/>
        <v>#DIV/0!</v>
      </c>
    </row>
    <row r="72" spans="1:8" ht="14.4" x14ac:dyDescent="0.3">
      <c r="A72" s="9" t="s">
        <v>224</v>
      </c>
      <c r="B72" s="49" t="s">
        <v>151</v>
      </c>
      <c r="C72" s="11" t="s">
        <v>26</v>
      </c>
      <c r="D72" s="11" cm="1">
        <f t="array" ref="D72">SUMPRODUCT(('Summary of the Project Budget'!C$67:C$76=B70)*('Summary of the Project Budget'!D$67:D$76=B72)*('Summary of the Project Budget'!G$67:G$76))</f>
        <v>0</v>
      </c>
      <c r="E72" s="29" t="str" cm="1">
        <f t="array" ref="E72">IFERROR(
  _xlfn.TEXTJOIN(", ", TRUE,
    _xlfn._xlws.FILTER(
      'Summary of the Project Budget'!H$67:H$76,
      ('Summary of the Project Budget'!C$67:C$76 = B70) *
      ('Summary of the Project Budget'!D$67:D$76 = B72)
    )
  ),
  "not found"
)</f>
        <v>not found</v>
      </c>
      <c r="F72" s="12">
        <v>2</v>
      </c>
      <c r="G72" s="14" cm="1">
        <f t="array" ref="G72">SUMPRODUCT(
  ('Summary of the Project Budget'!C$67:C$76 = B70) *
  ('Summary of the Project Budget'!D$67:D$76 = B72) *
  ('Summary of the Project Budget'!J$67:J$76)
)</f>
        <v>0</v>
      </c>
      <c r="H72" s="44" t="e">
        <f t="shared" si="2"/>
        <v>#DIV/0!</v>
      </c>
    </row>
    <row r="73" spans="1:8" ht="14.4" x14ac:dyDescent="0.3">
      <c r="A73" s="9" t="s">
        <v>225</v>
      </c>
      <c r="B73" s="10" t="s">
        <v>152</v>
      </c>
      <c r="C73" s="11" t="s">
        <v>26</v>
      </c>
      <c r="D73" s="11" cm="1">
        <f t="array" ref="D73">SUMPRODUCT(('Summary of the Project Budget'!C$67:C$76=B70)*('Summary of the Project Budget'!D$67:D$76=B73)*('Summary of the Project Budget'!G$67:G$76))</f>
        <v>0</v>
      </c>
      <c r="E73" s="29" t="str" cm="1">
        <f t="array" ref="E73">IFERROR(
  _xlfn.TEXTJOIN(", ", TRUE,
    _xlfn._xlws.FILTER(
      'Summary of the Project Budget'!H$67:H$76,
      ('Summary of the Project Budget'!C$67:C$76 = B70) *
      ('Summary of the Project Budget'!D$67:D$76 = B73)
    )
  ),
  "not found"
)</f>
        <v>not found</v>
      </c>
      <c r="F73" s="12">
        <v>2</v>
      </c>
      <c r="G73" s="14" cm="1">
        <f t="array" ref="G73">SUMPRODUCT(
  ('Summary of the Project Budget'!C$67:C$76 = B70) *
  ('Summary of the Project Budget'!D$67:D$76 = B73) *
  ('Summary of the Project Budget'!J$67:J$76)
)</f>
        <v>0</v>
      </c>
      <c r="H73" s="44" t="e">
        <f t="shared" si="2"/>
        <v>#DIV/0!</v>
      </c>
    </row>
    <row r="74" spans="1:8" ht="14.4" x14ac:dyDescent="0.3">
      <c r="A74" s="15" t="s">
        <v>93</v>
      </c>
      <c r="B74" s="15" t="s">
        <v>156</v>
      </c>
      <c r="C74" s="17"/>
      <c r="D74" s="17">
        <f>SUM(D75:D77)</f>
        <v>0</v>
      </c>
      <c r="E74" s="28"/>
      <c r="F74" s="17"/>
      <c r="G74" s="18">
        <f>SUM(G75:G77)</f>
        <v>0</v>
      </c>
      <c r="H74" s="44" t="e">
        <f t="shared" si="2"/>
        <v>#DIV/0!</v>
      </c>
    </row>
    <row r="75" spans="1:8" ht="14.4" x14ac:dyDescent="0.3">
      <c r="A75" s="9" t="s">
        <v>226</v>
      </c>
      <c r="B75" s="10" t="s">
        <v>150</v>
      </c>
      <c r="C75" s="11" t="s">
        <v>26</v>
      </c>
      <c r="D75" s="11" cm="1">
        <f t="array" ref="D75">SUMPRODUCT(('Summary of the Project Budget'!C$67:C$76=B74)*('Summary of the Project Budget'!D$67:D$76=B75)*('Summary of the Project Budget'!G$67:G$76))</f>
        <v>0</v>
      </c>
      <c r="E75" s="29" t="str" cm="1">
        <f t="array" ref="E75">IFERROR(
  _xlfn.TEXTJOIN(", ", TRUE,
    _xlfn._xlws.FILTER(
      'Summary of the Project Budget'!H$67:H$76,
      ('Summary of the Project Budget'!C$67:C$76 = B74) *
      ('Summary of the Project Budget'!D$67:D$76 = B75)
    )
  ),
  "not found"
)</f>
        <v>not found</v>
      </c>
      <c r="F75" s="12">
        <v>2</v>
      </c>
      <c r="G75" s="14" cm="1">
        <f t="array" ref="G75">SUMPRODUCT(
  ('Summary of the Project Budget'!C$67:C$76 = B74) *
  ('Summary of the Project Budget'!D$67:D$76 = B75) *
  ('Summary of the Project Budget'!J$67:J$76)
)</f>
        <v>0</v>
      </c>
      <c r="H75" s="44" t="e">
        <f t="shared" si="2"/>
        <v>#DIV/0!</v>
      </c>
    </row>
    <row r="76" spans="1:8" ht="14.4" x14ac:dyDescent="0.3">
      <c r="A76" s="9" t="s">
        <v>227</v>
      </c>
      <c r="B76" s="49" t="s">
        <v>151</v>
      </c>
      <c r="C76" s="11" t="s">
        <v>26</v>
      </c>
      <c r="D76" s="11" cm="1">
        <f t="array" ref="D76">SUMPRODUCT(('Summary of the Project Budget'!C$67:C$76=B74)*('Summary of the Project Budget'!D$67:D$76=B76)*('Summary of the Project Budget'!G$67:G$76))</f>
        <v>0</v>
      </c>
      <c r="E76" s="29" t="str" cm="1">
        <f t="array" ref="E76">IFERROR(
  _xlfn.TEXTJOIN(", ", TRUE,
    _xlfn._xlws.FILTER(
      'Summary of the Project Budget'!H$67:H$76,
      ('Summary of the Project Budget'!C$67:C$76 = B74) *
      ('Summary of the Project Budget'!D$67:D$76 = B76)
    )
  ),
  "not found"
)</f>
        <v>not found</v>
      </c>
      <c r="F76" s="12">
        <v>2</v>
      </c>
      <c r="G76" s="14" cm="1">
        <f t="array" ref="G76">SUMPRODUCT(
  ('Summary of the Project Budget'!C$67:C$76 = B74) *
  ('Summary of the Project Budget'!D$67:D$76 = B76) *
  ('Summary of the Project Budget'!J$67:J$76)
)</f>
        <v>0</v>
      </c>
      <c r="H76" s="44" t="e">
        <f t="shared" si="2"/>
        <v>#DIV/0!</v>
      </c>
    </row>
    <row r="77" spans="1:8" ht="14.4" x14ac:dyDescent="0.3">
      <c r="A77" s="9" t="s">
        <v>228</v>
      </c>
      <c r="B77" s="10" t="s">
        <v>152</v>
      </c>
      <c r="C77" s="11" t="s">
        <v>26</v>
      </c>
      <c r="D77" s="12" cm="1">
        <f t="array" ref="D77">SUMPRODUCT(('Summary of the Project Budget'!C$67:C$76=B74)*('Summary of the Project Budget'!D$67:D$76=B77)*('Summary of the Project Budget'!G$67:G$76))</f>
        <v>0</v>
      </c>
      <c r="E77" s="30" t="str" cm="1">
        <f t="array" ref="E77">IFERROR(
  _xlfn.TEXTJOIN(", ", TRUE,
    _xlfn._xlws.FILTER(
      'Summary of the Project Budget'!H$67:H$76,
      ('Summary of the Project Budget'!C$67:C$76 = B74) *
      ('Summary of the Project Budget'!D$67:D$76 = B77)
    )
  ),
  "not found"
)</f>
        <v>not found</v>
      </c>
      <c r="F77" s="12">
        <v>2</v>
      </c>
      <c r="G77" s="14" cm="1">
        <f t="array" ref="G77">SUMPRODUCT(
  ('Summary of the Project Budget'!C$67:C$76 = B74) *
  ('Summary of the Project Budget'!D$67:D$76 = B77) *
  ('Summary of the Project Budget'!J$67:J$76)
)</f>
        <v>0</v>
      </c>
      <c r="H77" s="44" t="e">
        <f t="shared" si="2"/>
        <v>#DIV/0!</v>
      </c>
    </row>
    <row r="78" spans="1:8" ht="14.4" customHeight="1" x14ac:dyDescent="0.3">
      <c r="A78" s="15" t="s">
        <v>94</v>
      </c>
      <c r="B78" s="15" t="s">
        <v>157</v>
      </c>
      <c r="C78" s="16"/>
      <c r="D78" s="17">
        <f>SUM(D79:D81)</f>
        <v>0</v>
      </c>
      <c r="E78" s="28"/>
      <c r="F78" s="17"/>
      <c r="G78" s="18">
        <f>SUM(G79:G81)</f>
        <v>0</v>
      </c>
      <c r="H78" s="44" t="e">
        <f t="shared" si="2"/>
        <v>#DIV/0!</v>
      </c>
    </row>
    <row r="79" spans="1:8" ht="14.4" x14ac:dyDescent="0.3">
      <c r="A79" s="9" t="s">
        <v>229</v>
      </c>
      <c r="B79" s="10" t="s">
        <v>150</v>
      </c>
      <c r="C79" s="11" t="s">
        <v>26</v>
      </c>
      <c r="D79" s="11" cm="1">
        <f t="array" ref="D79">SUMPRODUCT(('Summary of the Project Budget'!C$67:C$76=B78)*('Summary of the Project Budget'!D$67:D$76=B79)*('Summary of the Project Budget'!G$67:G$76))</f>
        <v>0</v>
      </c>
      <c r="E79" s="29" t="str" cm="1">
        <f t="array" ref="E79">IFERROR(
  _xlfn.TEXTJOIN(", ", TRUE,
    _xlfn._xlws.FILTER(
      'Summary of the Project Budget'!H$67:H$76,
      ('Summary of the Project Budget'!C$67:C$76 = B78) *
      ('Summary of the Project Budget'!D$67:D$76 = B79)
    )
  ),
  "not found"
)</f>
        <v>not found</v>
      </c>
      <c r="F79" s="12">
        <v>3</v>
      </c>
      <c r="G79" s="14" cm="1">
        <f t="array" ref="G79">SUMPRODUCT(
  ('Summary of the Project Budget'!C$67:C$76 = B78) *
  ('Summary of the Project Budget'!D$67:D$76 = B79) *
  ('Summary of the Project Budget'!J$67:J$76)
)</f>
        <v>0</v>
      </c>
      <c r="H79" s="44" t="e">
        <f t="shared" si="2"/>
        <v>#DIV/0!</v>
      </c>
    </row>
    <row r="80" spans="1:8" ht="14.4" x14ac:dyDescent="0.3">
      <c r="A80" s="9" t="s">
        <v>230</v>
      </c>
      <c r="B80" s="49" t="s">
        <v>151</v>
      </c>
      <c r="C80" s="11" t="s">
        <v>26</v>
      </c>
      <c r="D80" s="11" cm="1">
        <f t="array" ref="D80">SUMPRODUCT(('Summary of the Project Budget'!C$67:C$76=B78)*('Summary of the Project Budget'!D$67:D$76=B80)*('Summary of the Project Budget'!G$67:G$76))</f>
        <v>0</v>
      </c>
      <c r="E80" s="29" t="str" cm="1">
        <f t="array" ref="E80">IFERROR(
  _xlfn.TEXTJOIN(", ", TRUE,
    _xlfn._xlws.FILTER(
      'Summary of the Project Budget'!H$67:H$76,
      ('Summary of the Project Budget'!C$67:C$76 = B78) *
      ('Summary of the Project Budget'!D$67:D$76 = B80)
    )
  ),
  "not found"
)</f>
        <v>not found</v>
      </c>
      <c r="F80" s="12">
        <v>3</v>
      </c>
      <c r="G80" s="14" cm="1">
        <f t="array" ref="G80">SUMPRODUCT(
  ('Summary of the Project Budget'!C$67:C$76 = B78) *
  ('Summary of the Project Budget'!D$67:D$76 = B80) *
  ('Summary of the Project Budget'!J$67:J$76)
)</f>
        <v>0</v>
      </c>
      <c r="H80" s="44" t="e">
        <f t="shared" si="2"/>
        <v>#DIV/0!</v>
      </c>
    </row>
    <row r="81" spans="1:8" ht="14.4" x14ac:dyDescent="0.3">
      <c r="A81" s="9" t="s">
        <v>231</v>
      </c>
      <c r="B81" s="10" t="s">
        <v>152</v>
      </c>
      <c r="C81" s="11" t="s">
        <v>26</v>
      </c>
      <c r="D81" s="12" cm="1">
        <f t="array" ref="D81">SUMPRODUCT(('Summary of the Project Budget'!C$67:C$76=B78)*('Summary of the Project Budget'!D$67:D$76=B81)*('Summary of the Project Budget'!G$67:G$76))</f>
        <v>0</v>
      </c>
      <c r="E81" s="30" t="str" cm="1">
        <f t="array" ref="E81">IFERROR(
  _xlfn.TEXTJOIN(", ", TRUE,
    _xlfn._xlws.FILTER(
      'Summary of the Project Budget'!H$67:H$76,
      ('Summary of the Project Budget'!C$67:C$76 = B78) *
      ('Summary of the Project Budget'!D$67:D$76 = B81)
    )
  ),
  "not found"
)</f>
        <v>not found</v>
      </c>
      <c r="F81" s="12">
        <v>3</v>
      </c>
      <c r="G81" s="14" cm="1">
        <f t="array" ref="G81">SUMPRODUCT(
  ('Summary of the Project Budget'!C$67:C$76 = B78) *
  ('Summary of the Project Budget'!D$67:D$76 = B81) *
  ('Summary of the Project Budget'!J$67:J$76)
)</f>
        <v>0</v>
      </c>
      <c r="H81" s="44" t="e">
        <f t="shared" si="2"/>
        <v>#DIV/0!</v>
      </c>
    </row>
    <row r="82" spans="1:8" ht="14.4" x14ac:dyDescent="0.3">
      <c r="A82" s="35" t="s">
        <v>232</v>
      </c>
      <c r="B82" s="34" t="s">
        <v>102</v>
      </c>
      <c r="C82" s="21"/>
      <c r="D82" s="21"/>
      <c r="E82" s="23"/>
      <c r="F82" s="69"/>
      <c r="G82" s="50">
        <f>'Summary of the Project Budget'!J77</f>
        <v>0</v>
      </c>
      <c r="H82" s="36" t="e">
        <f t="shared" si="2"/>
        <v>#DIV/0!</v>
      </c>
    </row>
    <row r="83" spans="1:8" ht="14.4" x14ac:dyDescent="0.3">
      <c r="A83" s="15" t="s">
        <v>103</v>
      </c>
      <c r="B83" s="15" t="s">
        <v>154</v>
      </c>
      <c r="C83" s="16"/>
      <c r="D83" s="17">
        <f>SUM(D84:D86)</f>
        <v>0</v>
      </c>
      <c r="E83" s="28"/>
      <c r="F83" s="17"/>
      <c r="G83" s="18">
        <f>SUM(G84:G86)</f>
        <v>0</v>
      </c>
      <c r="H83" s="44" t="e">
        <f t="shared" si="2"/>
        <v>#DIV/0!</v>
      </c>
    </row>
    <row r="84" spans="1:8" ht="14.4" x14ac:dyDescent="0.3">
      <c r="A84" s="9" t="s">
        <v>233</v>
      </c>
      <c r="B84" s="10" t="s">
        <v>150</v>
      </c>
      <c r="C84" s="11" t="s">
        <v>26</v>
      </c>
      <c r="D84" s="11" cm="1">
        <f t="array" ref="D84">SUMPRODUCT(('Summary of the Project Budget'!C$78:C$87=B83)*('Summary of the Project Budget'!D$78:D$87=B84)*('Summary of the Project Budget'!G$78:G$87))</f>
        <v>0</v>
      </c>
      <c r="E84" s="29" t="str" cm="1">
        <f t="array" ref="E84">IFERROR(
  _xlfn.TEXTJOIN(", ", TRUE,
    _xlfn._xlws.FILTER(
      'Summary of the Project Budget'!H$78:H$87,
      ('Summary of the Project Budget'!C$78:C$87 = B83) *
      ('Summary of the Project Budget'!D$78:D$87 = B84)
    )
  ),
  "not found"
)</f>
        <v>not found</v>
      </c>
      <c r="F84" s="12">
        <v>2</v>
      </c>
      <c r="G84" s="14" cm="1">
        <f t="array" ref="G84">SUMPRODUCT(
  ('Summary of the Project Budget'!C$78:C$87 = B83) *
  ('Summary of the Project Budget'!D$78:D$87 = B84) *
  ('Summary of the Project Budget'!J$78:J$87)
)</f>
        <v>0</v>
      </c>
      <c r="H84" s="44" t="e">
        <f t="shared" si="2"/>
        <v>#DIV/0!</v>
      </c>
    </row>
    <row r="85" spans="1:8" ht="14.4" x14ac:dyDescent="0.3">
      <c r="A85" s="9" t="s">
        <v>234</v>
      </c>
      <c r="B85" s="49" t="s">
        <v>151</v>
      </c>
      <c r="C85" s="11" t="s">
        <v>26</v>
      </c>
      <c r="D85" s="11" cm="1">
        <f t="array" ref="D85">SUMPRODUCT(('Summary of the Project Budget'!C$78:C$87=B83)*('Summary of the Project Budget'!D$78:D$87=B85)*('Summary of the Project Budget'!G$78:G$87))</f>
        <v>0</v>
      </c>
      <c r="E85" s="29" t="str" cm="1">
        <f t="array" ref="E85">IFERROR(
  _xlfn.TEXTJOIN(", ", TRUE,
    _xlfn._xlws.FILTER(
      'Summary of the Project Budget'!H$78:H$87,
      ('Summary of the Project Budget'!C$78:C$87 = B83) *
      ('Summary of the Project Budget'!D$78:D$87 = B85)
    )
  ),
  "not found"
)</f>
        <v>not found</v>
      </c>
      <c r="F85" s="12">
        <v>2</v>
      </c>
      <c r="G85" s="14" cm="1">
        <f t="array" ref="G85">SUMPRODUCT(
  ('Summary of the Project Budget'!C$78:C$87 = B83) *
  ('Summary of the Project Budget'!D$78:D$87 = B85) *
  ('Summary of the Project Budget'!J$78:J$87)
)</f>
        <v>0</v>
      </c>
      <c r="H85" s="44" t="e">
        <f t="shared" si="2"/>
        <v>#DIV/0!</v>
      </c>
    </row>
    <row r="86" spans="1:8" ht="14.4" x14ac:dyDescent="0.3">
      <c r="A86" s="9" t="s">
        <v>235</v>
      </c>
      <c r="B86" s="10" t="s">
        <v>152</v>
      </c>
      <c r="C86" s="11" t="s">
        <v>26</v>
      </c>
      <c r="D86" s="11" cm="1">
        <f t="array" ref="D86">SUMPRODUCT(('Summary of the Project Budget'!C$78:C$87=B83)*('Summary of the Project Budget'!D$78:D$87=B86)*('Summary of the Project Budget'!G$78:G$87))</f>
        <v>0</v>
      </c>
      <c r="E86" s="29" t="str" cm="1">
        <f t="array" ref="E86">IFERROR(
  _xlfn.TEXTJOIN(", ", TRUE,
    _xlfn._xlws.FILTER(
      'Summary of the Project Budget'!H$78:H$87,
      ('Summary of the Project Budget'!C$78:C$87 = B83) *
      ('Summary of the Project Budget'!D$78:D$87 = B86)
    )
  ),
  "not found"
)</f>
        <v>not found</v>
      </c>
      <c r="F86" s="12">
        <v>2</v>
      </c>
      <c r="G86" s="14" cm="1">
        <f t="array" ref="G86">SUMPRODUCT(
  ('Summary of the Project Budget'!C$78:C$87 = B83) *
  ('Summary of the Project Budget'!D$78:D$87 = B86) *
  ('Summary of the Project Budget'!J$78:J$87)
)</f>
        <v>0</v>
      </c>
      <c r="H86" s="44" t="e">
        <f t="shared" ref="H86:H106" si="3">G86*100/$G$130</f>
        <v>#DIV/0!</v>
      </c>
    </row>
    <row r="87" spans="1:8" ht="14.4" x14ac:dyDescent="0.3">
      <c r="A87" s="15" t="s">
        <v>104</v>
      </c>
      <c r="B87" s="15" t="s">
        <v>155</v>
      </c>
      <c r="C87" s="19"/>
      <c r="D87" s="17">
        <f>SUM(D88:D90)</f>
        <v>0</v>
      </c>
      <c r="E87" s="17"/>
      <c r="F87" s="17"/>
      <c r="G87" s="18">
        <f>SUM(G88:G90)</f>
        <v>0</v>
      </c>
      <c r="H87" s="44" t="e">
        <f t="shared" si="3"/>
        <v>#DIV/0!</v>
      </c>
    </row>
    <row r="88" spans="1:8" ht="14.4" x14ac:dyDescent="0.3">
      <c r="A88" s="9" t="s">
        <v>236</v>
      </c>
      <c r="B88" s="10" t="s">
        <v>150</v>
      </c>
      <c r="C88" s="11" t="s">
        <v>26</v>
      </c>
      <c r="D88" s="11" cm="1">
        <f t="array" ref="D88">SUMPRODUCT(('Summary of the Project Budget'!C$78:C$87 = B87)*('Summary of the Project Budget'!D$78:D$87 = B88)*('Summary of the Project Budget'!G$78:G$87))</f>
        <v>0</v>
      </c>
      <c r="E88" s="11" t="str" cm="1">
        <f t="array" ref="E88">IFERROR(
  _xlfn.TEXTJOIN(", ", TRUE,
    _xlfn._xlws.FILTER(
      'Summary of the Project Budget'!H$78:H$87,
      ('Summary of the Project Budget'!C$78:C$87 = B87) *
      ('Summary of the Project Budget'!D$78:D$87 = B88)
    )
  ),
  "not found"
)</f>
        <v>not found</v>
      </c>
      <c r="F88" s="12">
        <v>2</v>
      </c>
      <c r="G88" s="14" cm="1">
        <f t="array" ref="G88">SUMPRODUCT(
  ('Summary of the Project Budget'!C$78:C$87 = B87) *
  ('Summary of the Project Budget'!D$78:D$87 = B88) *
  ('Summary of the Project Budget'!J$78:J$87)
)</f>
        <v>0</v>
      </c>
      <c r="H88" s="44" t="e">
        <f t="shared" si="3"/>
        <v>#DIV/0!</v>
      </c>
    </row>
    <row r="89" spans="1:8" ht="14.4" x14ac:dyDescent="0.3">
      <c r="A89" s="9" t="s">
        <v>237</v>
      </c>
      <c r="B89" s="49" t="s">
        <v>151</v>
      </c>
      <c r="C89" s="11" t="s">
        <v>26</v>
      </c>
      <c r="D89" s="11" cm="1">
        <f t="array" ref="D89">SUMPRODUCT(('Summary of the Project Budget'!C$78:C$87 = B87)*('Summary of the Project Budget'!D$78:D$87 = B89)*('Summary of the Project Budget'!G$78:G$87))</f>
        <v>0</v>
      </c>
      <c r="E89" s="11" t="str" cm="1">
        <f t="array" ref="E89">IFERROR(
  _xlfn.TEXTJOIN(", ", TRUE,
    _xlfn._xlws.FILTER(
      'Summary of the Project Budget'!H$78:H$87,
      ('Summary of the Project Budget'!C$78:C$87 = B87) *
      ('Summary of the Project Budget'!D$78:D$87 = B89)
    )
  ),
  "not found"
)</f>
        <v>not found</v>
      </c>
      <c r="F89" s="12">
        <v>2</v>
      </c>
      <c r="G89" s="14" cm="1">
        <f t="array" ref="G89">SUMPRODUCT(
  ('Summary of the Project Budget'!C$78:C$87 = B87) *
  ('Summary of the Project Budget'!D$78:D$87 = B89) *
  ('Summary of the Project Budget'!J$78:J$87)
)</f>
        <v>0</v>
      </c>
      <c r="H89" s="44" t="e">
        <f t="shared" si="3"/>
        <v>#DIV/0!</v>
      </c>
    </row>
    <row r="90" spans="1:8" ht="14.4" x14ac:dyDescent="0.3">
      <c r="A90" s="9" t="s">
        <v>238</v>
      </c>
      <c r="B90" s="10" t="s">
        <v>152</v>
      </c>
      <c r="C90" s="11" t="s">
        <v>26</v>
      </c>
      <c r="D90" s="11" cm="1">
        <f t="array" ref="D90">SUMPRODUCT(('Summary of the Project Budget'!C$78:C$87 = B87)*('Summary of the Project Budget'!D$78:D$87 = B90)*('Summary of the Project Budget'!G$78:G$87))</f>
        <v>0</v>
      </c>
      <c r="E90" s="11" t="str" cm="1">
        <f t="array" ref="E90">IFERROR(
  _xlfn.TEXTJOIN(", ", TRUE,
    _xlfn._xlws.FILTER(
      'Summary of the Project Budget'!H$78:H$87,
      ('Summary of the Project Budget'!C$78:C$87 = B87) *
      ('Summary of the Project Budget'!D$78:D$87 = B90)
    )
  ),
  "not found"
)</f>
        <v>not found</v>
      </c>
      <c r="F90" s="12">
        <v>2</v>
      </c>
      <c r="G90" s="14" cm="1">
        <f t="array" ref="G90">SUMPRODUCT(
  ('Summary of the Project Budget'!C$78:C$87 = B87) *
  ('Summary of the Project Budget'!D$78:D$87 = B90) *
  ('Summary of the Project Budget'!J$78:J$87)
)</f>
        <v>0</v>
      </c>
      <c r="H90" s="44" t="e">
        <f t="shared" si="3"/>
        <v>#DIV/0!</v>
      </c>
    </row>
    <row r="91" spans="1:8" ht="14.4" x14ac:dyDescent="0.3">
      <c r="A91" s="15" t="s">
        <v>105</v>
      </c>
      <c r="B91" s="15" t="s">
        <v>156</v>
      </c>
      <c r="C91" s="19"/>
      <c r="D91" s="17">
        <f>SUM(D92:D94)</f>
        <v>0</v>
      </c>
      <c r="E91" s="17"/>
      <c r="F91" s="17"/>
      <c r="G91" s="18">
        <f>SUM(G92:G94)</f>
        <v>0</v>
      </c>
      <c r="H91" s="44" t="e">
        <f t="shared" si="3"/>
        <v>#DIV/0!</v>
      </c>
    </row>
    <row r="92" spans="1:8" ht="14.4" x14ac:dyDescent="0.3">
      <c r="A92" s="9" t="s">
        <v>239</v>
      </c>
      <c r="B92" s="10" t="s">
        <v>150</v>
      </c>
      <c r="C92" s="11" t="s">
        <v>26</v>
      </c>
      <c r="D92" s="11" cm="1">
        <f t="array" ref="D92">SUMPRODUCT(('Summary of the Project Budget'!C$78:C$87 = B91)*('Summary of the Project Budget'!D$78:D$87 = B92)*('Summary of the Project Budget'!G$78:G$87))</f>
        <v>0</v>
      </c>
      <c r="E92" s="11" t="str" cm="1">
        <f t="array" ref="E92">IFERROR(
  _xlfn.TEXTJOIN(", ", TRUE,
    _xlfn._xlws.FILTER(
      'Summary of the Project Budget'!H$78:H$87,
      ('Summary of the Project Budget'!C$78:C$87 = B91) *
      ('Summary of the Project Budget'!D$78:D$87 = B92)
    )
  ),
  "not found"
)</f>
        <v>not found</v>
      </c>
      <c r="F92" s="12">
        <v>2</v>
      </c>
      <c r="G92" s="14" cm="1">
        <f t="array" ref="G92">SUMPRODUCT(
  ('Summary of the Project Budget'!C$78:C$87 = B91) *
  ('Summary of the Project Budget'!D$78:D$87 = B92) *
  ('Summary of the Project Budget'!J$78:J$87)
)</f>
        <v>0</v>
      </c>
      <c r="H92" s="44" t="e">
        <f t="shared" si="3"/>
        <v>#DIV/0!</v>
      </c>
    </row>
    <row r="93" spans="1:8" ht="14.4" x14ac:dyDescent="0.3">
      <c r="A93" s="9" t="s">
        <v>240</v>
      </c>
      <c r="B93" s="49" t="s">
        <v>151</v>
      </c>
      <c r="C93" s="11" t="s">
        <v>26</v>
      </c>
      <c r="D93" s="11" cm="1">
        <f t="array" ref="D93">SUMPRODUCT(('Summary of the Project Budget'!C$78:C$87 = B91)*('Summary of the Project Budget'!D$78:D$87 = B93)*('Summary of the Project Budget'!G$78:G$87))</f>
        <v>0</v>
      </c>
      <c r="E93" s="11" t="str" cm="1">
        <f t="array" ref="E93">IFERROR(
  _xlfn.TEXTJOIN(", ", TRUE,
    _xlfn._xlws.FILTER(
      'Summary of the Project Budget'!H$78:H$87,
      ('Summary of the Project Budget'!C$78:C$87 = B91) *
      ('Summary of the Project Budget'!D$78:D$87 = B93)
    )
  ),
  "not found"
)</f>
        <v>not found</v>
      </c>
      <c r="F93" s="12">
        <v>2</v>
      </c>
      <c r="G93" s="14" cm="1">
        <f t="array" ref="G93">SUMPRODUCT(
  ('Summary of the Project Budget'!C$78:C$87 = B91) *
  ('Summary of the Project Budget'!D$78:D$87 = B93) *
  ('Summary of the Project Budget'!J$78:J$87)
)</f>
        <v>0</v>
      </c>
      <c r="H93" s="44" t="e">
        <f t="shared" si="3"/>
        <v>#DIV/0!</v>
      </c>
    </row>
    <row r="94" spans="1:8" ht="14.4" x14ac:dyDescent="0.3">
      <c r="A94" s="9" t="s">
        <v>241</v>
      </c>
      <c r="B94" s="10" t="s">
        <v>152</v>
      </c>
      <c r="C94" s="11" t="s">
        <v>26</v>
      </c>
      <c r="D94" s="11" cm="1">
        <f t="array" ref="D94">SUMPRODUCT(('Summary of the Project Budget'!C$78:C$87 = B91)*('Summary of the Project Budget'!D$78:D$87 = B94)*('Summary of the Project Budget'!G$78:G$87))</f>
        <v>0</v>
      </c>
      <c r="E94" s="11" t="str" cm="1">
        <f t="array" ref="E94">IFERROR(
  _xlfn.TEXTJOIN(", ", TRUE,
    _xlfn._xlws.FILTER(
      'Summary of the Project Budget'!H$78:H$87,
      ('Summary of the Project Budget'!C$78:C$87 = B91) *
      ('Summary of the Project Budget'!D$78:D$87 = B94)
    )
  ),
  "not found"
)</f>
        <v>not found</v>
      </c>
      <c r="F94" s="12">
        <v>2</v>
      </c>
      <c r="G94" s="14" cm="1">
        <f t="array" ref="G94">SUMPRODUCT(
  ('Summary of the Project Budget'!C$78:C$87 = B91) *
  ('Summary of the Project Budget'!D$78:D$87 = B94) *
  ('Summary of the Project Budget'!J$78:J$87)
)</f>
        <v>0</v>
      </c>
      <c r="H94" s="44" t="e">
        <f t="shared" si="3"/>
        <v>#DIV/0!</v>
      </c>
    </row>
    <row r="95" spans="1:8" ht="14.4" x14ac:dyDescent="0.3">
      <c r="A95" s="35" t="s">
        <v>113</v>
      </c>
      <c r="B95" s="34" t="s">
        <v>114</v>
      </c>
      <c r="C95" s="21"/>
      <c r="D95" s="23"/>
      <c r="E95" s="31"/>
      <c r="F95" s="69"/>
      <c r="G95" s="50">
        <f>'Summary of the Project Budget'!J88</f>
        <v>0</v>
      </c>
      <c r="H95" s="36" t="e">
        <f t="shared" si="3"/>
        <v>#DIV/0!</v>
      </c>
    </row>
    <row r="96" spans="1:8" ht="14.4" x14ac:dyDescent="0.3">
      <c r="A96" s="15" t="s">
        <v>115</v>
      </c>
      <c r="B96" s="15" t="s">
        <v>154</v>
      </c>
      <c r="C96" s="16"/>
      <c r="D96" s="17">
        <f>SUM(D97:D99)</f>
        <v>0</v>
      </c>
      <c r="E96" s="28"/>
      <c r="F96" s="17"/>
      <c r="G96" s="18">
        <f>SUM(G97:G99)</f>
        <v>0</v>
      </c>
      <c r="H96" s="44" t="e">
        <f t="shared" si="3"/>
        <v>#DIV/0!</v>
      </c>
    </row>
    <row r="97" spans="1:8" ht="14.4" x14ac:dyDescent="0.3">
      <c r="A97" s="9" t="s">
        <v>242</v>
      </c>
      <c r="B97" s="10" t="s">
        <v>150</v>
      </c>
      <c r="C97" s="11" t="s">
        <v>26</v>
      </c>
      <c r="D97" s="11" cm="1">
        <f t="array" ref="D97">SUMPRODUCT(('Summary of the Project Budget'!C$89:C$98=B96)*('Summary of the Project Budget'!D$89:D$98=B97)*('Summary of the Project Budget'!G$89:G$98))</f>
        <v>0</v>
      </c>
      <c r="E97" s="29" t="str" cm="1">
        <f t="array" ref="E97">IFERROR(
  _xlfn.TEXTJOIN(", ", TRUE,
    _xlfn._xlws.FILTER(
      'Summary of the Project Budget'!H$89:H$98,
      ('Summary of the Project Budget'!C$89:C$98 = B96) *
      ('Summary of the Project Budget'!D$89:D$98 = B97)
    )
  ),
  "not found"
)</f>
        <v>not found</v>
      </c>
      <c r="F97" s="12">
        <v>2</v>
      </c>
      <c r="G97" s="14" cm="1">
        <f t="array" ref="G97">SUMPRODUCT(
  ('Summary of the Project Budget'!C$89:C$98 = B96) *
  ('Summary of the Project Budget'!D$89:D$98 = B97) *
  ('Summary of the Project Budget'!J$89:J$98)
)</f>
        <v>0</v>
      </c>
      <c r="H97" s="44" t="e">
        <f t="shared" si="3"/>
        <v>#DIV/0!</v>
      </c>
    </row>
    <row r="98" spans="1:8" ht="14.4" x14ac:dyDescent="0.3">
      <c r="A98" s="9" t="s">
        <v>243</v>
      </c>
      <c r="B98" s="49" t="s">
        <v>151</v>
      </c>
      <c r="C98" s="11" t="s">
        <v>26</v>
      </c>
      <c r="D98" s="11" cm="1">
        <f t="array" ref="D98">SUMPRODUCT(('Summary of the Project Budget'!C$89:C$98=B96)*('Summary of the Project Budget'!D$89:D$98=B98)*('Summary of the Project Budget'!G$89:G$98))</f>
        <v>0</v>
      </c>
      <c r="E98" s="29" t="str" cm="1">
        <f t="array" ref="E98">IFERROR(
  _xlfn.TEXTJOIN(", ", TRUE,
    _xlfn._xlws.FILTER(
      'Summary of the Project Budget'!H$89:H$98,
      ('Summary of the Project Budget'!C$89:C$98 = B96) *
      ('Summary of the Project Budget'!D$89:D$98 = B98)
    )
  ),
  "not found"
)</f>
        <v>not found</v>
      </c>
      <c r="F98" s="12">
        <v>2</v>
      </c>
      <c r="G98" s="14" cm="1">
        <f t="array" ref="G98">SUMPRODUCT(
  ('Summary of the Project Budget'!C$89:C$98 = B96) *
  ('Summary of the Project Budget'!D$89:D$98 = B98) *
  ('Summary of the Project Budget'!J$89:J$98)
)</f>
        <v>0</v>
      </c>
      <c r="H98" s="44" t="e">
        <f t="shared" si="3"/>
        <v>#DIV/0!</v>
      </c>
    </row>
    <row r="99" spans="1:8" ht="14.4" x14ac:dyDescent="0.3">
      <c r="A99" s="9" t="s">
        <v>244</v>
      </c>
      <c r="B99" s="10" t="s">
        <v>152</v>
      </c>
      <c r="C99" s="11" t="s">
        <v>26</v>
      </c>
      <c r="D99" s="11" cm="1">
        <f t="array" ref="D99">SUMPRODUCT(('Summary of the Project Budget'!C$89:C$98=B96)*('Summary of the Project Budget'!D$89:D$98=B99)*('Summary of the Project Budget'!G$89:G$98))</f>
        <v>0</v>
      </c>
      <c r="E99" s="29" t="str" cm="1">
        <f t="array" ref="E99">IFERROR(
  _xlfn.TEXTJOIN(", ", TRUE,
    _xlfn._xlws.FILTER(
      'Summary of the Project Budget'!H$89:H$98,
      ('Summary of the Project Budget'!C$89:C$98 = B96) *
      ('Summary of the Project Budget'!D$89:D$98 = B99)
    )
  ),
  "not found"
)</f>
        <v>not found</v>
      </c>
      <c r="F99" s="12">
        <v>2</v>
      </c>
      <c r="G99" s="14" cm="1">
        <f t="array" ref="G99">SUMPRODUCT(
  ('Summary of the Project Budget'!C$89:C$98 = B96) *
  ('Summary of the Project Budget'!D$89:D$98 = B99) *
  ('Summary of the Project Budget'!J$89:J$98)
)</f>
        <v>0</v>
      </c>
      <c r="H99" s="44" t="e">
        <f t="shared" si="3"/>
        <v>#DIV/0!</v>
      </c>
    </row>
    <row r="100" spans="1:8" ht="14.4" x14ac:dyDescent="0.3">
      <c r="A100" s="15" t="s">
        <v>116</v>
      </c>
      <c r="B100" s="15" t="s">
        <v>155</v>
      </c>
      <c r="C100" s="19"/>
      <c r="D100" s="17">
        <f>SUM(D101:D103)</f>
        <v>0</v>
      </c>
      <c r="E100" s="17"/>
      <c r="F100" s="17"/>
      <c r="G100" s="18">
        <f>SUM(G101:G103)</f>
        <v>0</v>
      </c>
      <c r="H100" s="44" t="e">
        <f t="shared" si="3"/>
        <v>#DIV/0!</v>
      </c>
    </row>
    <row r="101" spans="1:8" ht="14.4" x14ac:dyDescent="0.3">
      <c r="A101" s="9" t="s">
        <v>245</v>
      </c>
      <c r="B101" s="10" t="s">
        <v>150</v>
      </c>
      <c r="C101" s="11" t="s">
        <v>26</v>
      </c>
      <c r="D101" s="11" cm="1">
        <f t="array" ref="D101">SUMPRODUCT(('Summary of the Project Budget'!C$89:C$98 = B100)*('Summary of the Project Budget'!D$89:D$98 = B101)*('Summary of the Project Budget'!G$89:G$98))</f>
        <v>0</v>
      </c>
      <c r="E101" s="11" t="str" cm="1">
        <f t="array" ref="E101">IFERROR(
  _xlfn.TEXTJOIN(", ", TRUE,
    _xlfn._xlws.FILTER(
      'Summary of the Project Budget'!H$89:H$98,
      ('Summary of the Project Budget'!C$89:C$98 = B100) *
      ('Summary of the Project Budget'!D$89:D$98 = B101)
    )
  ),
  "not found"
)</f>
        <v>not found</v>
      </c>
      <c r="F101" s="12">
        <v>2</v>
      </c>
      <c r="G101" s="14" cm="1">
        <f t="array" ref="G101">SUMPRODUCT(
  ('Summary of the Project Budget'!C$89:C$98 = B100) *
  ('Summary of the Project Budget'!D$89:D$98 = B101) *
  ('Summary of the Project Budget'!J$89:J$98)
)</f>
        <v>0</v>
      </c>
      <c r="H101" s="44" t="e">
        <f t="shared" si="3"/>
        <v>#DIV/0!</v>
      </c>
    </row>
    <row r="102" spans="1:8" ht="14.4" x14ac:dyDescent="0.3">
      <c r="A102" s="9" t="s">
        <v>246</v>
      </c>
      <c r="B102" s="49" t="s">
        <v>151</v>
      </c>
      <c r="C102" s="11" t="s">
        <v>26</v>
      </c>
      <c r="D102" s="11" cm="1">
        <f t="array" ref="D102">SUMPRODUCT(('Summary of the Project Budget'!C$89:C$98 = B100)*('Summary of the Project Budget'!D$89:D$98 = B102)*('Summary of the Project Budget'!G$89:G$98))</f>
        <v>0</v>
      </c>
      <c r="E102" s="11" t="str" cm="1">
        <f t="array" ref="E102">IFERROR(
  _xlfn.TEXTJOIN(", ", TRUE,
    _xlfn._xlws.FILTER(
      'Summary of the Project Budget'!H$89:H$98,
      ('Summary of the Project Budget'!C$89:C$98 = B100) *
      ('Summary of the Project Budget'!D$89:D$98 = B102)
    )
  ),
  "not found"
)</f>
        <v>not found</v>
      </c>
      <c r="F102" s="12">
        <v>2</v>
      </c>
      <c r="G102" s="14" cm="1">
        <f t="array" ref="G102">SUMPRODUCT(
  ('Summary of the Project Budget'!C$89:C$98 = B100) *
  ('Summary of the Project Budget'!D$89:D$98 = B102) *
  ('Summary of the Project Budget'!J$89:J$98)
)</f>
        <v>0</v>
      </c>
      <c r="H102" s="44" t="e">
        <f t="shared" si="3"/>
        <v>#DIV/0!</v>
      </c>
    </row>
    <row r="103" spans="1:8" ht="14.4" x14ac:dyDescent="0.3">
      <c r="A103" s="9" t="s">
        <v>247</v>
      </c>
      <c r="B103" s="10" t="s">
        <v>152</v>
      </c>
      <c r="C103" s="11" t="s">
        <v>26</v>
      </c>
      <c r="D103" s="11" cm="1">
        <f t="array" ref="D103">SUMPRODUCT(('Summary of the Project Budget'!C$89:C$98 = B100)*('Summary of the Project Budget'!D$89:D$98 = B103)*('Summary of the Project Budget'!G$89:G$98))</f>
        <v>0</v>
      </c>
      <c r="E103" s="11" t="str" cm="1">
        <f t="array" ref="E103">IFERROR(
  _xlfn.TEXTJOIN(", ", TRUE,
    _xlfn._xlws.FILTER(
      'Summary of the Project Budget'!H$89:H$98,
      ('Summary of the Project Budget'!C$89:C$98 = B100) *
      ('Summary of the Project Budget'!D$89:D$98 = B103)
    )
  ),
  "not found"
)</f>
        <v>not found</v>
      </c>
      <c r="F103" s="12">
        <v>2</v>
      </c>
      <c r="G103" s="14" cm="1">
        <f t="array" ref="G103">SUMPRODUCT(
  ('Summary of the Project Budget'!C$89:C$98 = B100) *
  ('Summary of the Project Budget'!D$89:D$98 = B103) *
  ('Summary of the Project Budget'!J$89:J$98)
)</f>
        <v>0</v>
      </c>
      <c r="H103" s="44" t="e">
        <f t="shared" si="3"/>
        <v>#DIV/0!</v>
      </c>
    </row>
    <row r="104" spans="1:8" ht="14.4" x14ac:dyDescent="0.3">
      <c r="A104" s="15" t="s">
        <v>117</v>
      </c>
      <c r="B104" s="15" t="s">
        <v>156</v>
      </c>
      <c r="C104" s="19"/>
      <c r="D104" s="17">
        <f>SUM(D105:D107)</f>
        <v>0</v>
      </c>
      <c r="E104" s="17"/>
      <c r="F104" s="17"/>
      <c r="G104" s="18">
        <f>SUM(G105:G107)</f>
        <v>0</v>
      </c>
      <c r="H104" s="44" t="e">
        <f t="shared" si="3"/>
        <v>#DIV/0!</v>
      </c>
    </row>
    <row r="105" spans="1:8" ht="14.4" x14ac:dyDescent="0.3">
      <c r="A105" s="9" t="s">
        <v>248</v>
      </c>
      <c r="B105" s="10" t="s">
        <v>150</v>
      </c>
      <c r="C105" s="11" t="s">
        <v>26</v>
      </c>
      <c r="D105" s="11" cm="1">
        <f t="array" ref="D105">SUMPRODUCT(('Summary of the Project Budget'!C$89:C$98 = B104)*('Summary of the Project Budget'!D$89:D$98 = B105)*('Summary of the Project Budget'!G$89:G$98))</f>
        <v>0</v>
      </c>
      <c r="E105" s="11" t="str" cm="1">
        <f t="array" ref="E105">IFERROR(
  _xlfn.TEXTJOIN(", ", TRUE,
    _xlfn._xlws.FILTER(
      'Summary of the Project Budget'!H$89:H$98,
      ('Summary of the Project Budget'!C$89:C$98 = B104) *
      ('Summary of the Project Budget'!D$89:D$98 = B105)
    )
  ),
  "not found"
)</f>
        <v>not found</v>
      </c>
      <c r="F105" s="12">
        <v>2</v>
      </c>
      <c r="G105" s="14" cm="1">
        <f t="array" ref="G105">SUMPRODUCT(
  ('Summary of the Project Budget'!C$89:C$98 = B104) *
  ('Summary of the Project Budget'!D$89:D$98 = B105) *
  ('Summary of the Project Budget'!J$89:J$98)
)</f>
        <v>0</v>
      </c>
      <c r="H105" s="44" t="e">
        <f t="shared" si="3"/>
        <v>#DIV/0!</v>
      </c>
    </row>
    <row r="106" spans="1:8" ht="14.4" x14ac:dyDescent="0.3">
      <c r="A106" s="9" t="s">
        <v>249</v>
      </c>
      <c r="B106" s="49" t="s">
        <v>151</v>
      </c>
      <c r="C106" s="11" t="s">
        <v>26</v>
      </c>
      <c r="D106" s="11" cm="1">
        <f t="array" ref="D106">SUMPRODUCT(('Summary of the Project Budget'!C$89:C$98 = B104)*('Summary of the Project Budget'!D$89:D$98 = B106)*('Summary of the Project Budget'!G$89:G$98))</f>
        <v>0</v>
      </c>
      <c r="E106" s="11" t="str" cm="1">
        <f t="array" ref="E106">IFERROR(
  _xlfn.TEXTJOIN(", ", TRUE,
    _xlfn._xlws.FILTER(
      'Summary of the Project Budget'!H$89:H$98,
      ('Summary of the Project Budget'!C$89:C$98 = B104) *
      ('Summary of the Project Budget'!D$89:D$98 = B106)
    )
  ),
  "not found"
)</f>
        <v>not found</v>
      </c>
      <c r="F106" s="12">
        <v>2</v>
      </c>
      <c r="G106" s="14" cm="1">
        <f t="array" ref="G106">SUMPRODUCT(
  ('Summary of the Project Budget'!C$89:C$98 = B104) *
  ('Summary of the Project Budget'!D$89:D$98 = B106) *
  ('Summary of the Project Budget'!J$89:J$98)
)</f>
        <v>0</v>
      </c>
      <c r="H106" s="44" t="e">
        <f t="shared" si="3"/>
        <v>#DIV/0!</v>
      </c>
    </row>
    <row r="107" spans="1:8" ht="14.4" x14ac:dyDescent="0.3">
      <c r="A107" s="9" t="s">
        <v>250</v>
      </c>
      <c r="B107" s="10" t="s">
        <v>152</v>
      </c>
      <c r="C107" s="11" t="s">
        <v>26</v>
      </c>
      <c r="D107" s="11" cm="1">
        <f t="array" ref="D107">SUMPRODUCT(('Summary of the Project Budget'!C$89:C$98 = B104)*('Summary of the Project Budget'!D$89:D$98 = B107)*('Summary of the Project Budget'!G$89:G$98))</f>
        <v>0</v>
      </c>
      <c r="E107" s="11" t="str" cm="1">
        <f t="array" ref="E107">IFERROR(
  _xlfn.TEXTJOIN(", ", TRUE,
    _xlfn._xlws.FILTER(
      'Summary of the Project Budget'!H$89:H$98,
      ('Summary of the Project Budget'!C$89:C$98 = B104) *
      ('Summary of the Project Budget'!D$89:D$98 = B107)
    )
  ),
  "not found"
)</f>
        <v>not found</v>
      </c>
      <c r="F107" s="12">
        <v>2</v>
      </c>
      <c r="G107" s="14" cm="1">
        <f t="array" ref="G107">SUMPRODUCT(
  ('Summary of the Project Budget'!C$89:C$98 = B104) *
  ('Summary of the Project Budget'!D$89:D$98 = B107) *
  ('Summary of the Project Budget'!J$89:J$98)
)</f>
        <v>0</v>
      </c>
      <c r="H107" s="44" t="e">
        <f t="shared" ref="H107:H130" si="4">G107*100/$G$130</f>
        <v>#DIV/0!</v>
      </c>
    </row>
    <row r="108" spans="1:8" ht="14.4" x14ac:dyDescent="0.3">
      <c r="A108" s="35" t="s">
        <v>251</v>
      </c>
      <c r="B108" s="34" t="s">
        <v>126</v>
      </c>
      <c r="C108" s="21"/>
      <c r="D108" s="23"/>
      <c r="E108" s="31"/>
      <c r="F108" s="69"/>
      <c r="G108" s="50">
        <f>'Summary of the Project Budget'!J99</f>
        <v>0</v>
      </c>
      <c r="H108" s="36" t="e">
        <f t="shared" si="4"/>
        <v>#DIV/0!</v>
      </c>
    </row>
    <row r="109" spans="1:8" ht="14.4" x14ac:dyDescent="0.3">
      <c r="A109" s="54" t="s">
        <v>252</v>
      </c>
      <c r="B109" s="34" t="s">
        <v>128</v>
      </c>
      <c r="C109" s="21"/>
      <c r="D109" s="23"/>
      <c r="E109" s="31"/>
      <c r="F109" s="69"/>
      <c r="G109" s="26">
        <f>'Summary of the Project Budget'!J100</f>
        <v>0</v>
      </c>
      <c r="H109" s="36" t="e">
        <f t="shared" si="4"/>
        <v>#DIV/0!</v>
      </c>
    </row>
    <row r="110" spans="1:8" ht="14.4" x14ac:dyDescent="0.3">
      <c r="A110" s="15" t="s">
        <v>129</v>
      </c>
      <c r="B110" s="15" t="s">
        <v>153</v>
      </c>
      <c r="C110" s="19"/>
      <c r="D110" s="17">
        <f>SUM(D111:D113)</f>
        <v>0</v>
      </c>
      <c r="E110" s="17"/>
      <c r="F110" s="17"/>
      <c r="G110" s="18">
        <f>SUM(G111:G113)</f>
        <v>0</v>
      </c>
      <c r="H110" s="44" t="e">
        <f t="shared" si="4"/>
        <v>#DIV/0!</v>
      </c>
    </row>
    <row r="111" spans="1:8" ht="14.4" x14ac:dyDescent="0.3">
      <c r="A111" s="9" t="s">
        <v>253</v>
      </c>
      <c r="B111" s="10" t="s">
        <v>150</v>
      </c>
      <c r="C111" s="11" t="s">
        <v>26</v>
      </c>
      <c r="D111" s="12" cm="1">
        <f t="array" ref="D111">SUMPRODUCT(('Summary of the Project Budget'!C$101:C$115 = B110)*('Summary of the Project Budget'!D$101:D$115 = B111)*('Summary of the Project Budget'!G$101:G$115))</f>
        <v>0</v>
      </c>
      <c r="E111" s="12" t="str" cm="1">
        <f t="array" ref="E111">IFERROR(
  _xlfn.TEXTJOIN(", ", TRUE,
    _xlfn._xlws.FILTER(
      'Summary of the Project Budget'!H$101:H$115,
      ('Summary of the Project Budget'!C$101:C$115 = B110) *
      ('Summary of the Project Budget'!D$101:D$115 = B111)
    )
  ),
  "not found"
)</f>
        <v>not found</v>
      </c>
      <c r="F111" s="12">
        <v>1</v>
      </c>
      <c r="G111" s="13" cm="1">
        <f t="array" ref="G111">SUMPRODUCT(
  ('Summary of the Project Budget'!C$101:C$115 = B110) *
  ('Summary of the Project Budget'!D$101:D$115 = B111) *
  ('Summary of the Project Budget'!J$101:J$115)
)</f>
        <v>0</v>
      </c>
      <c r="H111" s="44" t="e">
        <f t="shared" ref="H111:H113" si="5">G111*100/$G$130</f>
        <v>#DIV/0!</v>
      </c>
    </row>
    <row r="112" spans="1:8" ht="14.4" x14ac:dyDescent="0.3">
      <c r="A112" s="9" t="s">
        <v>254</v>
      </c>
      <c r="B112" s="49" t="s">
        <v>151</v>
      </c>
      <c r="C112" s="11" t="s">
        <v>26</v>
      </c>
      <c r="D112" s="12" cm="1">
        <f t="array" ref="D112">SUMPRODUCT(('Summary of the Project Budget'!C$101:C$115 = B110)*('Summary of the Project Budget'!D$101:D$115 = B112)*('Summary of the Project Budget'!G$101:G$115))</f>
        <v>0</v>
      </c>
      <c r="E112" s="12" t="str" cm="1">
        <f t="array" ref="E112">IFERROR(
  _xlfn.TEXTJOIN(", ", TRUE,
    _xlfn._xlws.FILTER(
      'Summary of the Project Budget'!H$101:H$115,
      ('Summary of the Project Budget'!C$101:C$115 = B110) *
      ('Summary of the Project Budget'!D$101:D$115 = B112)
    )
  ),
  "not found"
)</f>
        <v>not found</v>
      </c>
      <c r="F112" s="12">
        <v>1</v>
      </c>
      <c r="G112" s="13" cm="1">
        <f t="array" ref="G112">SUMPRODUCT(
  ('Summary of the Project Budget'!C$101:C$115 = B110) *
  ('Summary of the Project Budget'!D$101:D$115 = B112) *
  ('Summary of the Project Budget'!J$101:J$115)
)</f>
        <v>0</v>
      </c>
      <c r="H112" s="44" t="e">
        <f t="shared" si="5"/>
        <v>#DIV/0!</v>
      </c>
    </row>
    <row r="113" spans="1:8" ht="14.4" x14ac:dyDescent="0.3">
      <c r="A113" s="9" t="s">
        <v>255</v>
      </c>
      <c r="B113" s="10" t="s">
        <v>152</v>
      </c>
      <c r="C113" s="11" t="s">
        <v>26</v>
      </c>
      <c r="D113" s="12" cm="1">
        <f t="array" ref="D113">SUMPRODUCT(('Summary of the Project Budget'!C$101:C$115 = B110)*('Summary of the Project Budget'!D$101:D$115 = B113)*('Summary of the Project Budget'!G$101:G$115))</f>
        <v>0</v>
      </c>
      <c r="E113" s="12" t="str" cm="1">
        <f t="array" ref="E113">IFERROR(
  _xlfn.TEXTJOIN(", ", TRUE,
    _xlfn._xlws.FILTER(
      'Summary of the Project Budget'!H$101:H$115,
      ('Summary of the Project Budget'!C$101:C$115 = B110) *
      ('Summary of the Project Budget'!D$101:D$115 = B113)
    )
  ),
  "not found"
)</f>
        <v>not found</v>
      </c>
      <c r="F113" s="12">
        <v>1</v>
      </c>
      <c r="G113" s="13" cm="1">
        <f t="array" ref="G113">SUMPRODUCT(
  ('Summary of the Project Budget'!C$101:C$115 = B110) *
  ('Summary of the Project Budget'!D$101:D$115 = B113) *
  ('Summary of the Project Budget'!J$101:J$115)
)</f>
        <v>0</v>
      </c>
      <c r="H113" s="44" t="e">
        <f t="shared" si="5"/>
        <v>#DIV/0!</v>
      </c>
    </row>
    <row r="114" spans="1:8" ht="14.4" x14ac:dyDescent="0.3">
      <c r="A114" s="15" t="s">
        <v>129</v>
      </c>
      <c r="B114" s="15" t="s">
        <v>155</v>
      </c>
      <c r="C114" s="19"/>
      <c r="D114" s="17">
        <f>SUM(D115:D117)</f>
        <v>0</v>
      </c>
      <c r="E114" s="17"/>
      <c r="F114" s="17"/>
      <c r="G114" s="18">
        <f>SUM(G115:G117)</f>
        <v>0</v>
      </c>
      <c r="H114" s="44" t="e">
        <f t="shared" ref="H114" si="6">G114*100/$G$130</f>
        <v>#DIV/0!</v>
      </c>
    </row>
    <row r="115" spans="1:8" ht="14.4" x14ac:dyDescent="0.3">
      <c r="A115" s="9" t="s">
        <v>253</v>
      </c>
      <c r="B115" s="10" t="s">
        <v>150</v>
      </c>
      <c r="C115" s="11" t="s">
        <v>26</v>
      </c>
      <c r="D115" s="12" cm="1">
        <f t="array" ref="D115">SUMPRODUCT(('Summary of the Project Budget'!C$101:C$115 = B114)*('Summary of the Project Budget'!D$101:D$115 = B115)*('Summary of the Project Budget'!G$101:G$115))</f>
        <v>0</v>
      </c>
      <c r="E115" s="12" t="str" cm="1">
        <f t="array" ref="E115">IFERROR(
  _xlfn.TEXTJOIN(", ", TRUE,
    _xlfn._xlws.FILTER(
      'Summary of the Project Budget'!H$101:H$115,
      ('Summary of the Project Budget'!C$101:C$115 = B114) *
      ('Summary of the Project Budget'!D$101:D$115 = B115)
    )
  ),
  "not found"
)</f>
        <v>not found</v>
      </c>
      <c r="F115" s="12">
        <v>2</v>
      </c>
      <c r="G115" s="13" cm="1">
        <f t="array" ref="G115">SUMPRODUCT(
  ('Summary of the Project Budget'!C$101:C$115 = B114) *
  ('Summary of the Project Budget'!D$101:D$115 = B115) *
  ('Summary of the Project Budget'!J$101:J$115)
)</f>
        <v>0</v>
      </c>
      <c r="H115" s="44" t="e">
        <f t="shared" si="4"/>
        <v>#DIV/0!</v>
      </c>
    </row>
    <row r="116" spans="1:8" ht="14.4" x14ac:dyDescent="0.3">
      <c r="A116" s="9" t="s">
        <v>254</v>
      </c>
      <c r="B116" s="49" t="s">
        <v>151</v>
      </c>
      <c r="C116" s="11" t="s">
        <v>26</v>
      </c>
      <c r="D116" s="12" cm="1">
        <f t="array" ref="D116">SUMPRODUCT(('Summary of the Project Budget'!C$101:C$115 = B114)*('Summary of the Project Budget'!D$101:D$115 = B116)*('Summary of the Project Budget'!G$101:G$115))</f>
        <v>0</v>
      </c>
      <c r="E116" s="12" t="str" cm="1">
        <f t="array" ref="E116">IFERROR(
  _xlfn.TEXTJOIN(", ", TRUE,
    _xlfn._xlws.FILTER(
      'Summary of the Project Budget'!H$101:H$115,
      ('Summary of the Project Budget'!C$101:C$115 = B114) *
      ('Summary of the Project Budget'!D$101:D$115 = B116)
    )
  ),
  "not found"
)</f>
        <v>not found</v>
      </c>
      <c r="F116" s="12">
        <v>2</v>
      </c>
      <c r="G116" s="13" cm="1">
        <f t="array" ref="G116">SUMPRODUCT(
  ('Summary of the Project Budget'!C$101:C$115 = B114) *
  ('Summary of the Project Budget'!D$101:D$115 = B116) *
  ('Summary of the Project Budget'!J$101:J$115)
)</f>
        <v>0</v>
      </c>
      <c r="H116" s="44" t="e">
        <f t="shared" si="4"/>
        <v>#DIV/0!</v>
      </c>
    </row>
    <row r="117" spans="1:8" ht="14.4" x14ac:dyDescent="0.3">
      <c r="A117" s="9" t="s">
        <v>255</v>
      </c>
      <c r="B117" s="10" t="s">
        <v>152</v>
      </c>
      <c r="C117" s="11" t="s">
        <v>26</v>
      </c>
      <c r="D117" s="12" cm="1">
        <f t="array" ref="D117">SUMPRODUCT(('Summary of the Project Budget'!C$101:C$115 = B114)*('Summary of the Project Budget'!D$101:D$115 = B117)*('Summary of the Project Budget'!G$101:G$115))</f>
        <v>0</v>
      </c>
      <c r="E117" s="12" t="str" cm="1">
        <f t="array" ref="E117">IFERROR(
  _xlfn.TEXTJOIN(", ", TRUE,
    _xlfn._xlws.FILTER(
      'Summary of the Project Budget'!H$101:H$115,
      ('Summary of the Project Budget'!C$101:C$115 = B114) *
      ('Summary of the Project Budget'!D$101:D$115 = B117)
    )
  ),
  "not found"
)</f>
        <v>not found</v>
      </c>
      <c r="F117" s="12">
        <v>2</v>
      </c>
      <c r="G117" s="13" cm="1">
        <f t="array" ref="G117">SUMPRODUCT(
  ('Summary of the Project Budget'!C$101:C$115 = B114) *
  ('Summary of the Project Budget'!D$101:D$115 = B117) *
  ('Summary of the Project Budget'!J$101:J$115)
)</f>
        <v>0</v>
      </c>
      <c r="H117" s="44" t="e">
        <f t="shared" si="4"/>
        <v>#DIV/0!</v>
      </c>
    </row>
    <row r="118" spans="1:8" ht="14.4" x14ac:dyDescent="0.3">
      <c r="A118" s="15" t="s">
        <v>130</v>
      </c>
      <c r="B118" s="15" t="s">
        <v>156</v>
      </c>
      <c r="C118" s="19"/>
      <c r="D118" s="17">
        <f>SUM(D119:D121)</f>
        <v>0</v>
      </c>
      <c r="E118" s="17"/>
      <c r="F118" s="17"/>
      <c r="G118" s="18">
        <f>SUM(G119:G121)</f>
        <v>0</v>
      </c>
      <c r="H118" s="44" t="e">
        <f t="shared" si="4"/>
        <v>#DIV/0!</v>
      </c>
    </row>
    <row r="119" spans="1:8" ht="14.4" x14ac:dyDescent="0.3">
      <c r="A119" s="9" t="s">
        <v>256</v>
      </c>
      <c r="B119" s="10" t="s">
        <v>150</v>
      </c>
      <c r="C119" s="11" t="s">
        <v>26</v>
      </c>
      <c r="D119" s="12" cm="1">
        <f t="array" ref="D119">SUMPRODUCT(('Summary of the Project Budget'!C$101:C$115 = B118)*('Summary of the Project Budget'!D$101:D$115 = B119)*('Summary of the Project Budget'!G$101:G$115))</f>
        <v>0</v>
      </c>
      <c r="E119" s="12" t="str" cm="1">
        <f t="array" ref="E119">IFERROR(
  _xlfn.TEXTJOIN(", ", TRUE,
    _xlfn._xlws.FILTER(
      'Summary of the Project Budget'!H$101:H$115,
      ('Summary of the Project Budget'!C$101:C$115 = B118) *
      ('Summary of the Project Budget'!D$101:D$115 = B119)
    )
  ),
  "not found"
)</f>
        <v>not found</v>
      </c>
      <c r="F119" s="12">
        <v>2</v>
      </c>
      <c r="G119" s="13" cm="1">
        <f t="array" ref="G119">SUMPRODUCT(
  ('Summary of the Project Budget'!C$101:C$115 = B118) *
  ('Summary of the Project Budget'!D$101:D$115 = B119) *
  ('Summary of the Project Budget'!J$101:J$115)
)</f>
        <v>0</v>
      </c>
      <c r="H119" s="44" t="e">
        <f t="shared" si="4"/>
        <v>#DIV/0!</v>
      </c>
    </row>
    <row r="120" spans="1:8" ht="14.4" x14ac:dyDescent="0.3">
      <c r="A120" s="9" t="s">
        <v>257</v>
      </c>
      <c r="B120" s="49" t="s">
        <v>151</v>
      </c>
      <c r="C120" s="11" t="s">
        <v>26</v>
      </c>
      <c r="D120" s="12" cm="1">
        <f t="array" ref="D120">SUMPRODUCT(('Summary of the Project Budget'!C$101:C$115 = B118)*('Summary of the Project Budget'!D$101:D$115 = B120)*('Summary of the Project Budget'!G$101:G$115))</f>
        <v>0</v>
      </c>
      <c r="E120" s="12" t="str" cm="1">
        <f t="array" ref="E120">IFERROR(
  _xlfn.TEXTJOIN(", ", TRUE,
    _xlfn._xlws.FILTER(
      'Summary of the Project Budget'!H$101:H$115,
      ('Summary of the Project Budget'!C$101:C$115 = B118) *
      ('Summary of the Project Budget'!D$101:D$115 = B120)
    )
  ),
  "not found"
)</f>
        <v>not found</v>
      </c>
      <c r="F120" s="12">
        <v>2</v>
      </c>
      <c r="G120" s="13" cm="1">
        <f t="array" ref="G120">SUMPRODUCT(
  ('Summary of the Project Budget'!C$101:C$115 = B118) *
  ('Summary of the Project Budget'!D$101:D$115 = B120) *
  ('Summary of the Project Budget'!J$101:J$115)
)</f>
        <v>0</v>
      </c>
      <c r="H120" s="44" t="e">
        <f t="shared" si="4"/>
        <v>#DIV/0!</v>
      </c>
    </row>
    <row r="121" spans="1:8" ht="14.4" x14ac:dyDescent="0.3">
      <c r="A121" s="9" t="s">
        <v>258</v>
      </c>
      <c r="B121" s="10" t="s">
        <v>152</v>
      </c>
      <c r="C121" s="11" t="s">
        <v>26</v>
      </c>
      <c r="D121" s="12" cm="1">
        <f t="array" ref="D121">SUMPRODUCT(('Summary of the Project Budget'!C$101:C$115 = B118)*('Summary of the Project Budget'!D$101:D$115 = B121)*('Summary of the Project Budget'!G$101:G$115))</f>
        <v>0</v>
      </c>
      <c r="E121" s="12" t="str" cm="1">
        <f t="array" ref="E121">IFERROR(
  _xlfn.TEXTJOIN(", ", TRUE,
    _xlfn._xlws.FILTER(
      'Summary of the Project Budget'!H$101:H$115,
      ('Summary of the Project Budget'!C$101:C$115 = B118) *
      ('Summary of the Project Budget'!D$101:D$115 = B121)
    )
  ),
  "not found"
)</f>
        <v>not found</v>
      </c>
      <c r="F121" s="12">
        <v>2</v>
      </c>
      <c r="G121" s="13" cm="1">
        <f t="array" ref="G121">SUMPRODUCT(
  ('Summary of the Project Budget'!C$101:C$115 = B118) *
  ('Summary of the Project Budget'!D$101:D$115 = B121) *
  ('Summary of the Project Budget'!J$101:J$115)
)</f>
        <v>0</v>
      </c>
      <c r="H121" s="44" t="e">
        <f t="shared" si="4"/>
        <v>#DIV/0!</v>
      </c>
    </row>
    <row r="122" spans="1:8" ht="14.4" customHeight="1" x14ac:dyDescent="0.3">
      <c r="A122" s="15" t="s">
        <v>131</v>
      </c>
      <c r="B122" s="15" t="s">
        <v>157</v>
      </c>
      <c r="C122" s="16"/>
      <c r="D122" s="17">
        <f>SUM(D123:D125)</f>
        <v>0</v>
      </c>
      <c r="E122" s="17"/>
      <c r="F122" s="17"/>
      <c r="G122" s="18">
        <f>SUM(G123:G125)</f>
        <v>0</v>
      </c>
      <c r="H122" s="44" t="e">
        <f t="shared" si="4"/>
        <v>#DIV/0!</v>
      </c>
    </row>
    <row r="123" spans="1:8" ht="14.4" x14ac:dyDescent="0.3">
      <c r="A123" s="9" t="s">
        <v>259</v>
      </c>
      <c r="B123" s="10" t="s">
        <v>150</v>
      </c>
      <c r="C123" s="11" t="s">
        <v>26</v>
      </c>
      <c r="D123" s="11" cm="1">
        <f t="array" ref="D123">SUMPRODUCT(('Summary of the Project Budget'!C$101:C$115=B122)*('Summary of the Project Budget'!D$101:D$115=B123)*('Summary of the Project Budget'!G$101:G$115))</f>
        <v>0</v>
      </c>
      <c r="E123" s="11" t="str" cm="1">
        <f t="array" ref="E123">IFERROR(
  _xlfn.TEXTJOIN(", ", TRUE,
    _xlfn._xlws.FILTER(
      'Summary of the Project Budget'!H$101:H$115,
      ('Summary of the Project Budget'!C$101:C$115 = B122) *
      ('Summary of the Project Budget'!D$101:D$115 = B123)
    )
  ),
  "not found"
)</f>
        <v>not found</v>
      </c>
      <c r="F123" s="12">
        <v>3</v>
      </c>
      <c r="G123" s="14" cm="1">
        <f t="array" ref="G123">SUMPRODUCT(
  ('Summary of the Project Budget'!C$101:C$115 = B122) *
  ('Summary of the Project Budget'!D$101:D$115 = B123) *
  ('Summary of the Project Budget'!J$101:J$115)
)</f>
        <v>0</v>
      </c>
      <c r="H123" s="44" t="e">
        <f t="shared" si="4"/>
        <v>#DIV/0!</v>
      </c>
    </row>
    <row r="124" spans="1:8" ht="14.4" x14ac:dyDescent="0.3">
      <c r="A124" s="9" t="s">
        <v>260</v>
      </c>
      <c r="B124" s="49" t="s">
        <v>151</v>
      </c>
      <c r="C124" s="11" t="s">
        <v>26</v>
      </c>
      <c r="D124" s="11" cm="1">
        <f t="array" ref="D124">SUMPRODUCT(('Summary of the Project Budget'!C$101:C$115=B122)*('Summary of the Project Budget'!D$101:D$115=B124)*('Summary of the Project Budget'!G$101:G$115))</f>
        <v>0</v>
      </c>
      <c r="E124" s="11" t="str" cm="1">
        <f t="array" ref="E124">IFERROR(
  _xlfn.TEXTJOIN(", ", TRUE,
    _xlfn._xlws.FILTER(
      'Summary of the Project Budget'!H$101:H$115,
      ('Summary of the Project Budget'!C$101:C$115 = B122) *
      ('Summary of the Project Budget'!D$101:D$115 = B124)
    )
  ),
  "not found"
)</f>
        <v>not found</v>
      </c>
      <c r="F124" s="12">
        <v>3</v>
      </c>
      <c r="G124" s="14" cm="1">
        <f t="array" ref="G124">SUMPRODUCT(
  ('Summary of the Project Budget'!C$101:C$115 = B122) *
  ('Summary of the Project Budget'!D$101:D$115 = B124) *
  ('Summary of the Project Budget'!J$101:J$115)
)</f>
        <v>0</v>
      </c>
      <c r="H124" s="44" t="e">
        <f t="shared" si="4"/>
        <v>#DIV/0!</v>
      </c>
    </row>
    <row r="125" spans="1:8" ht="14.4" x14ac:dyDescent="0.3">
      <c r="A125" s="9" t="s">
        <v>261</v>
      </c>
      <c r="B125" s="10" t="s">
        <v>152</v>
      </c>
      <c r="C125" s="11" t="s">
        <v>26</v>
      </c>
      <c r="D125" s="12" cm="1">
        <f t="array" ref="D125">SUMPRODUCT(('Summary of the Project Budget'!C$101:C$115=B122)*('Summary of the Project Budget'!D$101:D$115=B125)*('Summary of the Project Budget'!G$101:G$115))</f>
        <v>0</v>
      </c>
      <c r="E125" s="12" t="str" cm="1">
        <f t="array" ref="E125">IFERROR(
  _xlfn.TEXTJOIN(", ", TRUE,
    _xlfn._xlws.FILTER(
      'Summary of the Project Budget'!H$101:H$115,
      ('Summary of the Project Budget'!C$101:C$115 = B122) *
      ('Summary of the Project Budget'!D$101:D$115 = B125)
    )
  ),
  "not found"
)</f>
        <v>not found</v>
      </c>
      <c r="F125" s="12">
        <v>3</v>
      </c>
      <c r="G125" s="14" cm="1">
        <f t="array" ref="G125">SUMPRODUCT(
  ('Summary of the Project Budget'!C$101:C$115 = B122) *
  ('Summary of the Project Budget'!D$101:D$115 = B125) *
  ('Summary of the Project Budget'!J$101:J$115)
)</f>
        <v>0</v>
      </c>
      <c r="H125" s="44" t="e">
        <f t="shared" si="4"/>
        <v>#DIV/0!</v>
      </c>
    </row>
    <row r="126" spans="1:8" ht="14.4" x14ac:dyDescent="0.3">
      <c r="A126" s="35" t="s">
        <v>262</v>
      </c>
      <c r="B126" s="34" t="s">
        <v>145</v>
      </c>
      <c r="C126" s="21"/>
      <c r="D126" s="23"/>
      <c r="E126" s="27"/>
      <c r="F126" s="69"/>
      <c r="G126" s="26">
        <f>'Summary of the Project Budget'!J116</f>
        <v>0</v>
      </c>
      <c r="H126" s="36" t="e">
        <f t="shared" si="4"/>
        <v>#DIV/0!</v>
      </c>
    </row>
    <row r="127" spans="1:8" ht="14.4" x14ac:dyDescent="0.3">
      <c r="A127" s="9" t="s">
        <v>146</v>
      </c>
      <c r="B127" s="10" t="s">
        <v>150</v>
      </c>
      <c r="C127" s="11" t="s">
        <v>26</v>
      </c>
      <c r="D127" s="12" cm="1">
        <f t="array" ref="D127">SUMPRODUCT(('Summary of the Project Budget'!D$117:D$119=B127)*('Summary of the Project Budget'!G$117:G$119))</f>
        <v>0</v>
      </c>
      <c r="E127" s="30" t="str" cm="1">
        <f t="array" ref="E127">IFERROR(
  _xlfn.TEXTJOIN(", ", TRUE,
    _xlfn._xlws.FILTER(
      'Summary of the Project Budget'!H$117:H$119,
      ('Summary of the Project Budget'!D$117:D$119 = B127)
    )
  ),
  "not found"
)</f>
        <v>not found</v>
      </c>
      <c r="F127" s="70">
        <v>4</v>
      </c>
      <c r="G127" s="37" cm="1">
        <f t="array" ref="G127">SUMPRODUCT(
  ('Summary of the Project Budget'!D$117:D$119 = B127) *
  ('Summary of the Project Budget'!J$117:J$119)
)</f>
        <v>0</v>
      </c>
      <c r="H127" s="44" t="e">
        <f t="shared" si="4"/>
        <v>#DIV/0!</v>
      </c>
    </row>
    <row r="128" spans="1:8" ht="14.4" x14ac:dyDescent="0.3">
      <c r="A128" s="9" t="s">
        <v>147</v>
      </c>
      <c r="B128" s="49" t="s">
        <v>151</v>
      </c>
      <c r="C128" s="11" t="s">
        <v>26</v>
      </c>
      <c r="D128" s="12" cm="1">
        <f t="array" ref="D128">SUMPRODUCT(('Summary of the Project Budget'!D$117:D$119=B128)*('Summary of the Project Budget'!G$117:G$119))</f>
        <v>0</v>
      </c>
      <c r="E128" s="30" t="str" cm="1">
        <f t="array" ref="E128">IFERROR(
  _xlfn.TEXTJOIN(", ", TRUE,
    _xlfn._xlws.FILTER(
      'Summary of the Project Budget'!H$117:H$119,
      ('Summary of the Project Budget'!D$117:D$119 = B128)
    )
  ),
  "not found"
)</f>
        <v>not found</v>
      </c>
      <c r="F128" s="70">
        <v>4</v>
      </c>
      <c r="G128" s="37" cm="1">
        <f t="array" ref="G128">SUMPRODUCT(
  ('Summary of the Project Budget'!D$117:D$119 = B128) *
  ('Summary of the Project Budget'!J$117:J$119)
)</f>
        <v>0</v>
      </c>
      <c r="H128" s="44" t="e">
        <f t="shared" si="4"/>
        <v>#DIV/0!</v>
      </c>
    </row>
    <row r="129" spans="1:8" ht="14.4" x14ac:dyDescent="0.3">
      <c r="A129" s="9" t="s">
        <v>148</v>
      </c>
      <c r="B129" s="10" t="s">
        <v>152</v>
      </c>
      <c r="C129" s="11" t="s">
        <v>26</v>
      </c>
      <c r="D129" s="12" cm="1">
        <f t="array" ref="D129">SUMPRODUCT(('Summary of the Project Budget'!D$117:D$119=B129)*('Summary of the Project Budget'!G$117:G$119))</f>
        <v>0</v>
      </c>
      <c r="E129" s="30" t="str" cm="1">
        <f t="array" ref="E129">IFERROR(
  _xlfn.TEXTJOIN(", ", TRUE,
    _xlfn._xlws.FILTER(
      'Summary of the Project Budget'!H$117:H$119,
      ('Summary of the Project Budget'!D$117:D$119 = B129)
    )
  ),
  "not found"
)</f>
        <v>not found</v>
      </c>
      <c r="F129" s="70">
        <v>4</v>
      </c>
      <c r="G129" s="37" cm="1">
        <f t="array" ref="G129">SUMPRODUCT(
  ('Summary of the Project Budget'!D$117:D$119 = B129) *
  ('Summary of the Project Budget'!J$117:J$119)
)</f>
        <v>0</v>
      </c>
      <c r="H129" s="44" t="e">
        <f t="shared" si="4"/>
        <v>#DIV/0!</v>
      </c>
    </row>
    <row r="130" spans="1:8" ht="14.4" x14ac:dyDescent="0.3">
      <c r="A130" s="152" t="s">
        <v>263</v>
      </c>
      <c r="B130" s="153"/>
      <c r="C130" s="153"/>
      <c r="D130" s="153"/>
      <c r="E130" s="153"/>
      <c r="F130" s="154"/>
      <c r="G130" s="50">
        <f>G2+G6+G38+G82+G95+G108</f>
        <v>0</v>
      </c>
      <c r="H130" s="36" t="e">
        <f t="shared" si="4"/>
        <v>#DIV/0!</v>
      </c>
    </row>
  </sheetData>
  <sheetProtection algorithmName="SHA-512" hashValue="XdLdWdEEj6bJcH5IPezUKiP424un8rz3JW5bxgmEVh7BH9Tw7HvbB7MnIU+ZUEAAIw4fE85IiPZ7e9OKZtK/6A==" saltValue="+2ohuq8wcaR6zmF0eN7oxA==" spinCount="100000" sheet="1" objects="1" scenarios="1"/>
  <mergeCells count="1">
    <mergeCell ref="A130:F13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F9961-567F-4C8F-AFCD-9D88E14AA1F2}">
  <sheetPr>
    <tabColor theme="3" tint="0.499984740745262"/>
  </sheetPr>
  <dimension ref="A1:I24"/>
  <sheetViews>
    <sheetView tabSelected="1" workbookViewId="0">
      <selection activeCell="I18" sqref="I18"/>
    </sheetView>
  </sheetViews>
  <sheetFormatPr defaultRowHeight="14.4" x14ac:dyDescent="0.3"/>
  <cols>
    <col min="1" max="1" width="42" customWidth="1"/>
    <col min="2" max="2" width="17.6640625" customWidth="1"/>
    <col min="4" max="4" width="17.6640625" customWidth="1"/>
    <col min="6" max="6" width="17.6640625" customWidth="1"/>
    <col min="8" max="8" width="17.88671875" customWidth="1"/>
  </cols>
  <sheetData>
    <row r="1" spans="1:9" x14ac:dyDescent="0.3">
      <c r="A1" s="116" t="s">
        <v>264</v>
      </c>
      <c r="B1" s="116"/>
      <c r="C1" s="116"/>
      <c r="D1" s="116"/>
      <c r="E1" s="116"/>
      <c r="F1" s="116"/>
      <c r="G1" s="116"/>
      <c r="H1" s="116"/>
      <c r="I1" s="116"/>
    </row>
    <row r="2" spans="1:9" ht="28.95" customHeight="1" thickBot="1" x14ac:dyDescent="0.35">
      <c r="A2" s="121" t="s">
        <v>265</v>
      </c>
      <c r="B2" s="121"/>
      <c r="C2" s="121"/>
      <c r="D2" s="121"/>
      <c r="E2" s="121"/>
      <c r="F2" s="121"/>
      <c r="G2" s="121"/>
      <c r="H2" s="121"/>
      <c r="I2" s="121"/>
    </row>
    <row r="3" spans="1:9" ht="28.95" customHeight="1" x14ac:dyDescent="0.3">
      <c r="A3" s="119"/>
      <c r="B3" s="113" t="s">
        <v>266</v>
      </c>
      <c r="C3" s="114"/>
      <c r="D3" s="113" t="s">
        <v>150</v>
      </c>
      <c r="E3" s="114"/>
      <c r="F3" s="113" t="s">
        <v>151</v>
      </c>
      <c r="G3" s="114"/>
      <c r="H3" s="113" t="s">
        <v>152</v>
      </c>
      <c r="I3" s="115"/>
    </row>
    <row r="4" spans="1:9" ht="15" thickBot="1" x14ac:dyDescent="0.35">
      <c r="A4" s="120"/>
      <c r="B4" s="51" t="s">
        <v>267</v>
      </c>
      <c r="C4" s="52" t="s">
        <v>172</v>
      </c>
      <c r="D4" s="51" t="s">
        <v>267</v>
      </c>
      <c r="E4" s="52" t="s">
        <v>172</v>
      </c>
      <c r="F4" s="51" t="s">
        <v>267</v>
      </c>
      <c r="G4" s="52" t="s">
        <v>172</v>
      </c>
      <c r="H4" s="51" t="s">
        <v>267</v>
      </c>
      <c r="I4" s="55" t="s">
        <v>172</v>
      </c>
    </row>
    <row r="5" spans="1:9" ht="20.399999999999999" customHeight="1" x14ac:dyDescent="0.3">
      <c r="A5" s="56" t="s">
        <v>268</v>
      </c>
      <c r="B5" s="39">
        <f>B9*C5</f>
        <v>0</v>
      </c>
      <c r="C5" s="97">
        <v>0.72299999999999998</v>
      </c>
      <c r="D5" s="39">
        <f>D9*E5</f>
        <v>0</v>
      </c>
      <c r="E5" s="97">
        <v>0.72299999999999998</v>
      </c>
      <c r="F5" s="39">
        <f>F9*G5</f>
        <v>0</v>
      </c>
      <c r="G5" s="100">
        <v>0.72299999999999998</v>
      </c>
      <c r="H5" s="39">
        <f>H9*I5</f>
        <v>0</v>
      </c>
      <c r="I5" s="103">
        <v>0.72299999999999998</v>
      </c>
    </row>
    <row r="6" spans="1:9" ht="18" customHeight="1" x14ac:dyDescent="0.3">
      <c r="A6" s="57" t="s">
        <v>269</v>
      </c>
      <c r="B6" s="39">
        <f>B9*C6</f>
        <v>0</v>
      </c>
      <c r="C6" s="97">
        <v>0.191</v>
      </c>
      <c r="D6" s="39">
        <f>D9*E6</f>
        <v>0</v>
      </c>
      <c r="E6" s="97">
        <v>0.191</v>
      </c>
      <c r="F6" s="39">
        <f>F9*G6</f>
        <v>0</v>
      </c>
      <c r="G6" s="100">
        <v>0.191</v>
      </c>
      <c r="H6" s="39">
        <f>H9*I6</f>
        <v>0</v>
      </c>
      <c r="I6" s="103">
        <v>0.191</v>
      </c>
    </row>
    <row r="7" spans="1:9" ht="21" customHeight="1" x14ac:dyDescent="0.3">
      <c r="A7" s="58" t="s">
        <v>270</v>
      </c>
      <c r="B7" s="40">
        <f t="shared" ref="B7:I7" si="0">B5+B6</f>
        <v>0</v>
      </c>
      <c r="C7" s="98">
        <f t="shared" si="0"/>
        <v>0.91399999999999992</v>
      </c>
      <c r="D7" s="40">
        <f t="shared" si="0"/>
        <v>0</v>
      </c>
      <c r="E7" s="98">
        <f t="shared" si="0"/>
        <v>0.91399999999999992</v>
      </c>
      <c r="F7" s="40">
        <f t="shared" si="0"/>
        <v>0</v>
      </c>
      <c r="G7" s="101">
        <f t="shared" si="0"/>
        <v>0.91399999999999992</v>
      </c>
      <c r="H7" s="40">
        <f t="shared" si="0"/>
        <v>0</v>
      </c>
      <c r="I7" s="104">
        <f t="shared" si="0"/>
        <v>0.91399999999999992</v>
      </c>
    </row>
    <row r="8" spans="1:9" ht="18.600000000000001" customHeight="1" x14ac:dyDescent="0.3">
      <c r="A8" s="57" t="s">
        <v>271</v>
      </c>
      <c r="B8" s="39">
        <f t="shared" ref="B8:I8" si="1">B9-B7</f>
        <v>0</v>
      </c>
      <c r="C8" s="97">
        <f t="shared" si="1"/>
        <v>8.6000000000000076E-2</v>
      </c>
      <c r="D8" s="39">
        <f t="shared" si="1"/>
        <v>0</v>
      </c>
      <c r="E8" s="97">
        <f t="shared" si="1"/>
        <v>8.6000000000000076E-2</v>
      </c>
      <c r="F8" s="39">
        <f t="shared" si="1"/>
        <v>0</v>
      </c>
      <c r="G8" s="100">
        <f t="shared" si="1"/>
        <v>8.6000000000000076E-2</v>
      </c>
      <c r="H8" s="39">
        <f t="shared" si="1"/>
        <v>0</v>
      </c>
      <c r="I8" s="103">
        <f t="shared" si="1"/>
        <v>8.6000000000000076E-2</v>
      </c>
    </row>
    <row r="9" spans="1:9" ht="21.6" customHeight="1" thickBot="1" x14ac:dyDescent="0.35">
      <c r="A9" s="59" t="s">
        <v>272</v>
      </c>
      <c r="B9" s="60">
        <f>'Summary of the Project Budget'!J120</f>
        <v>0</v>
      </c>
      <c r="C9" s="99">
        <v>1</v>
      </c>
      <c r="D9" s="60">
        <f>'Summary of the Project Budget'!C132</f>
        <v>0</v>
      </c>
      <c r="E9" s="99">
        <v>1</v>
      </c>
      <c r="F9" s="60">
        <f>'Summary of the Project Budget'!D132</f>
        <v>0</v>
      </c>
      <c r="G9" s="102">
        <v>1</v>
      </c>
      <c r="H9" s="60">
        <f>'Summary of the Project Budget'!E132</f>
        <v>0</v>
      </c>
      <c r="I9" s="105">
        <v>1</v>
      </c>
    </row>
    <row r="10" spans="1:9" ht="15" thickBot="1" x14ac:dyDescent="0.35">
      <c r="A10" s="48"/>
      <c r="B10" s="48"/>
      <c r="C10" s="48"/>
      <c r="D10" s="48"/>
      <c r="E10" s="48"/>
      <c r="F10" s="48"/>
      <c r="G10" s="48"/>
      <c r="H10" s="48"/>
      <c r="I10" s="48"/>
    </row>
    <row r="11" spans="1:9" ht="15" thickBot="1" x14ac:dyDescent="0.35">
      <c r="A11" s="117" t="s">
        <v>273</v>
      </c>
      <c r="B11" s="118"/>
      <c r="C11" s="118"/>
      <c r="D11" s="112" t="e">
        <f>($D$9/B9)*100</f>
        <v>#DIV/0!</v>
      </c>
      <c r="E11" s="112"/>
      <c r="F11" s="112" t="e">
        <f>($F$9/B9)*100</f>
        <v>#DIV/0!</v>
      </c>
      <c r="G11" s="112"/>
      <c r="H11" s="112" t="e">
        <f>($H$9/B9)*100</f>
        <v>#DIV/0!</v>
      </c>
      <c r="I11" s="112"/>
    </row>
    <row r="13" spans="1:9" x14ac:dyDescent="0.3">
      <c r="A13" s="116" t="s">
        <v>274</v>
      </c>
      <c r="B13" s="116"/>
      <c r="C13" s="116"/>
      <c r="D13" s="116"/>
      <c r="E13" s="116"/>
      <c r="F13" s="116"/>
      <c r="G13" s="116"/>
      <c r="H13" s="116"/>
      <c r="I13" s="116"/>
    </row>
    <row r="14" spans="1:9" ht="22.2" customHeight="1" thickBot="1" x14ac:dyDescent="0.35">
      <c r="A14" s="121" t="s">
        <v>275</v>
      </c>
      <c r="B14" s="121"/>
      <c r="C14" s="121"/>
      <c r="D14" s="121"/>
      <c r="E14" s="121"/>
      <c r="F14" s="121"/>
      <c r="G14" s="121"/>
      <c r="H14" s="121"/>
      <c r="I14" s="121"/>
    </row>
    <row r="15" spans="1:9" ht="30" customHeight="1" x14ac:dyDescent="0.3">
      <c r="A15" s="119"/>
      <c r="B15" s="113" t="s">
        <v>266</v>
      </c>
      <c r="C15" s="114"/>
      <c r="D15" s="113" t="s">
        <v>150</v>
      </c>
      <c r="E15" s="114"/>
      <c r="F15" s="113" t="s">
        <v>151</v>
      </c>
      <c r="G15" s="114"/>
      <c r="H15" s="113" t="s">
        <v>152</v>
      </c>
      <c r="I15" s="115"/>
    </row>
    <row r="16" spans="1:9" ht="15" thickBot="1" x14ac:dyDescent="0.35">
      <c r="A16" s="120"/>
      <c r="B16" s="51" t="s">
        <v>267</v>
      </c>
      <c r="C16" s="52" t="s">
        <v>172</v>
      </c>
      <c r="D16" s="51" t="s">
        <v>267</v>
      </c>
      <c r="E16" s="52" t="s">
        <v>172</v>
      </c>
      <c r="F16" s="51" t="s">
        <v>267</v>
      </c>
      <c r="G16" s="52" t="s">
        <v>172</v>
      </c>
      <c r="H16" s="51" t="s">
        <v>267</v>
      </c>
      <c r="I16" s="55" t="s">
        <v>172</v>
      </c>
    </row>
    <row r="17" spans="1:9" ht="20.399999999999999" customHeight="1" x14ac:dyDescent="0.3">
      <c r="A17" s="56" t="s">
        <v>268</v>
      </c>
      <c r="B17" s="86"/>
      <c r="C17" s="106" t="e">
        <f>B17/B22</f>
        <v>#DIV/0!</v>
      </c>
      <c r="D17" s="86"/>
      <c r="E17" s="106" t="e">
        <f>D17/D22</f>
        <v>#DIV/0!</v>
      </c>
      <c r="F17" s="86"/>
      <c r="G17" s="106" t="e">
        <f>F17/F22</f>
        <v>#DIV/0!</v>
      </c>
      <c r="H17" s="86"/>
      <c r="I17" s="108" t="e">
        <f>H17/H22</f>
        <v>#DIV/0!</v>
      </c>
    </row>
    <row r="18" spans="1:9" ht="22.2" customHeight="1" x14ac:dyDescent="0.3">
      <c r="A18" s="57" t="s">
        <v>269</v>
      </c>
      <c r="B18" s="86"/>
      <c r="C18" s="106" t="e">
        <f>B18/B22</f>
        <v>#DIV/0!</v>
      </c>
      <c r="D18" s="86"/>
      <c r="E18" s="106" t="e">
        <f>D18/D22</f>
        <v>#DIV/0!</v>
      </c>
      <c r="F18" s="86"/>
      <c r="G18" s="106" t="e">
        <f>F18/F22</f>
        <v>#DIV/0!</v>
      </c>
      <c r="H18" s="86"/>
      <c r="I18" s="108" t="e">
        <f>H18/H22</f>
        <v>#DIV/0!</v>
      </c>
    </row>
    <row r="19" spans="1:9" ht="22.2" customHeight="1" x14ac:dyDescent="0.3">
      <c r="A19" s="57" t="s">
        <v>276</v>
      </c>
      <c r="B19" s="86"/>
      <c r="C19" s="106" t="e">
        <f>B19/B22</f>
        <v>#DIV/0!</v>
      </c>
      <c r="D19" s="86"/>
      <c r="E19" s="106" t="e">
        <f>D19/D22</f>
        <v>#DIV/0!</v>
      </c>
      <c r="F19" s="86"/>
      <c r="G19" s="106" t="e">
        <f>F19/F22</f>
        <v>#DIV/0!</v>
      </c>
      <c r="H19" s="86"/>
      <c r="I19" s="106" t="e">
        <f>H19/H22</f>
        <v>#DIV/0!</v>
      </c>
    </row>
    <row r="20" spans="1:9" ht="21" customHeight="1" x14ac:dyDescent="0.3">
      <c r="A20" s="58" t="s">
        <v>270</v>
      </c>
      <c r="B20" s="87">
        <f>SUM(B17:B19)</f>
        <v>0</v>
      </c>
      <c r="C20" s="107" t="e">
        <f>C17+C18+C19</f>
        <v>#DIV/0!</v>
      </c>
      <c r="D20" s="87">
        <f>SUM(D17:D19)</f>
        <v>0</v>
      </c>
      <c r="E20" s="107" t="e">
        <f>E17+E18+E19</f>
        <v>#DIV/0!</v>
      </c>
      <c r="F20" s="87">
        <f>SUM(F17:F19)</f>
        <v>0</v>
      </c>
      <c r="G20" s="107" t="e">
        <f>G17+G18+G19</f>
        <v>#DIV/0!</v>
      </c>
      <c r="H20" s="87">
        <f>SUM(H17:H19)</f>
        <v>0</v>
      </c>
      <c r="I20" s="109" t="e">
        <f>I17+I18+I19</f>
        <v>#DIV/0!</v>
      </c>
    </row>
    <row r="21" spans="1:9" ht="22.2" customHeight="1" x14ac:dyDescent="0.3">
      <c r="A21" s="57" t="s">
        <v>271</v>
      </c>
      <c r="B21" s="86"/>
      <c r="C21" s="106" t="e">
        <f>B21/B22</f>
        <v>#DIV/0!</v>
      </c>
      <c r="D21" s="86"/>
      <c r="E21" s="106" t="e">
        <f>D21/D22</f>
        <v>#DIV/0!</v>
      </c>
      <c r="F21" s="86"/>
      <c r="G21" s="106" t="e">
        <f>F21/F22</f>
        <v>#DIV/0!</v>
      </c>
      <c r="H21" s="86"/>
      <c r="I21" s="108" t="e">
        <f>H21/H22</f>
        <v>#DIV/0!</v>
      </c>
    </row>
    <row r="22" spans="1:9" ht="23.4" customHeight="1" thickBot="1" x14ac:dyDescent="0.35">
      <c r="A22" s="59" t="s">
        <v>272</v>
      </c>
      <c r="B22" s="60">
        <f>'Summary of the Project Budget'!J120</f>
        <v>0</v>
      </c>
      <c r="C22" s="102" t="e">
        <f>C20+C21</f>
        <v>#DIV/0!</v>
      </c>
      <c r="D22" s="60">
        <f>'Summary of the Project Budget'!C132</f>
        <v>0</v>
      </c>
      <c r="E22" s="102" t="e">
        <f>E20+E21</f>
        <v>#DIV/0!</v>
      </c>
      <c r="F22" s="60">
        <f>'Summary of the Project Budget'!D132</f>
        <v>0</v>
      </c>
      <c r="G22" s="102" t="e">
        <f>G20+G21</f>
        <v>#DIV/0!</v>
      </c>
      <c r="H22" s="60">
        <f>'Summary of the Project Budget'!E132</f>
        <v>0</v>
      </c>
      <c r="I22" s="110" t="e">
        <f>I20+I21</f>
        <v>#DIV/0!</v>
      </c>
    </row>
    <row r="23" spans="1:9" ht="15" thickBot="1" x14ac:dyDescent="0.35">
      <c r="A23" s="48"/>
      <c r="B23" s="48"/>
      <c r="C23" s="48"/>
      <c r="D23" s="48"/>
      <c r="E23" s="48"/>
      <c r="F23" s="48"/>
      <c r="G23" s="48"/>
      <c r="H23" s="48"/>
      <c r="I23" s="48"/>
    </row>
    <row r="24" spans="1:9" ht="15" thickBot="1" x14ac:dyDescent="0.35">
      <c r="A24" s="117" t="s">
        <v>273</v>
      </c>
      <c r="B24" s="118"/>
      <c r="C24" s="118"/>
      <c r="D24" s="112" t="e">
        <f>($D$22/B22)*100</f>
        <v>#DIV/0!</v>
      </c>
      <c r="E24" s="112"/>
      <c r="F24" s="112" t="e">
        <f>(F22/B22)*100</f>
        <v>#DIV/0!</v>
      </c>
      <c r="G24" s="112"/>
      <c r="H24" s="112" t="e">
        <f>(H22/B22)*100</f>
        <v>#DIV/0!</v>
      </c>
      <c r="I24" s="112"/>
    </row>
  </sheetData>
  <sheetProtection algorithmName="SHA-512" hashValue="JDtS3snjAUlp5oqLmfi+vIEMkCPwK8vn8/4J/+zbkEL0acSmGWPAPKZxdO0I6emAd10aqLzNtyxWVoVPUwo4mA==" saltValue="T3fyVsMUby4wqtzYa4FLWA==" spinCount="100000" sheet="1" objects="1" scenarios="1" formatCells="0"/>
  <mergeCells count="22">
    <mergeCell ref="A1:I1"/>
    <mergeCell ref="A13:I13"/>
    <mergeCell ref="A24:C24"/>
    <mergeCell ref="D24:E24"/>
    <mergeCell ref="F24:G24"/>
    <mergeCell ref="H24:I24"/>
    <mergeCell ref="A3:A4"/>
    <mergeCell ref="A15:A16"/>
    <mergeCell ref="A14:I14"/>
    <mergeCell ref="B15:C15"/>
    <mergeCell ref="D15:E15"/>
    <mergeCell ref="F15:G15"/>
    <mergeCell ref="H15:I15"/>
    <mergeCell ref="A2:I2"/>
    <mergeCell ref="A11:C11"/>
    <mergeCell ref="D11:E11"/>
    <mergeCell ref="F11:G11"/>
    <mergeCell ref="H11:I11"/>
    <mergeCell ref="B3:C3"/>
    <mergeCell ref="D3:E3"/>
    <mergeCell ref="F3:G3"/>
    <mergeCell ref="H3:I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FA809-2DCB-4E58-A9B2-C9688F92C28F}">
  <sheetPr>
    <tabColor theme="2" tint="-9.9978637043366805E-2"/>
  </sheetPr>
  <dimension ref="A1:A21"/>
  <sheetViews>
    <sheetView zoomScale="75" zoomScaleNormal="75" workbookViewId="0">
      <selection activeCell="J27" sqref="J27"/>
    </sheetView>
  </sheetViews>
  <sheetFormatPr defaultRowHeight="14.4" x14ac:dyDescent="0.3"/>
  <cols>
    <col min="1" max="1" width="32.6640625" customWidth="1"/>
  </cols>
  <sheetData>
    <row r="1" spans="1:1" x14ac:dyDescent="0.3">
      <c r="A1" s="1" t="s">
        <v>277</v>
      </c>
    </row>
    <row r="2" spans="1:1" x14ac:dyDescent="0.3">
      <c r="A2" t="s">
        <v>278</v>
      </c>
    </row>
    <row r="3" spans="1:1" x14ac:dyDescent="0.3">
      <c r="A3" t="s">
        <v>279</v>
      </c>
    </row>
    <row r="4" spans="1:1" x14ac:dyDescent="0.3">
      <c r="A4" t="s">
        <v>280</v>
      </c>
    </row>
    <row r="5" spans="1:1" x14ac:dyDescent="0.3">
      <c r="A5" t="s">
        <v>281</v>
      </c>
    </row>
    <row r="7" spans="1:1" x14ac:dyDescent="0.3">
      <c r="A7" s="1" t="s">
        <v>4</v>
      </c>
    </row>
    <row r="8" spans="1:1" x14ac:dyDescent="0.3">
      <c r="A8" s="32" t="s">
        <v>153</v>
      </c>
    </row>
    <row r="9" spans="1:1" x14ac:dyDescent="0.3">
      <c r="A9" s="32" t="s">
        <v>154</v>
      </c>
    </row>
    <row r="10" spans="1:1" x14ac:dyDescent="0.3">
      <c r="A10" t="s">
        <v>155</v>
      </c>
    </row>
    <row r="11" spans="1:1" x14ac:dyDescent="0.3">
      <c r="A11" t="s">
        <v>156</v>
      </c>
    </row>
    <row r="12" spans="1:1" x14ac:dyDescent="0.3">
      <c r="A12" t="s">
        <v>157</v>
      </c>
    </row>
    <row r="14" spans="1:1" x14ac:dyDescent="0.3">
      <c r="A14" s="1" t="s">
        <v>282</v>
      </c>
    </row>
    <row r="15" spans="1:1" x14ac:dyDescent="0.3">
      <c r="A15" t="s">
        <v>150</v>
      </c>
    </row>
    <row r="16" spans="1:1" x14ac:dyDescent="0.3">
      <c r="A16" t="s">
        <v>151</v>
      </c>
    </row>
    <row r="17" spans="1:1" x14ac:dyDescent="0.3">
      <c r="A17" t="s">
        <v>152</v>
      </c>
    </row>
    <row r="19" spans="1:1" x14ac:dyDescent="0.3">
      <c r="A19" s="1" t="s">
        <v>283</v>
      </c>
    </row>
    <row r="20" spans="1:1" x14ac:dyDescent="0.3">
      <c r="A20" t="s">
        <v>284</v>
      </c>
    </row>
    <row r="21" spans="1:1" x14ac:dyDescent="0.3">
      <c r="A21" t="s">
        <v>285</v>
      </c>
    </row>
  </sheetData>
  <sheetProtection algorithmName="SHA-512" hashValue="oOFeikytBM3Evs/Xu7cyCv55jMtzdF0pb0Ph4RgU0d/XMaU1igfaHcSJUDJzDTbxKiuGuuTwf+/fLxsq/Gy/Cw==" saltValue="aP0c2U3XMPQu+Ok7yMtr+g==" spinCount="100000" sheet="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atums xmlns="25a75a1d-8b78-49a6-8e4b-dbe94589a28d">2026-05-06T05:53:55+00:00</Datum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8" ma:contentTypeDescription="Izveidot jaunu dokumentu." ma:contentTypeScope="" ma:versionID="3389ff0d8f09032fdc624906c10087e3">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0cb742aedfe29e0f00d6e62d950beaf9"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element ref="ns2:Datu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Datums" ma:index="24" nillable="true" ma:displayName="Datums" ma:default="[today]" ma:format="DateTime" ma:internalName="Datums">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DC5E92-83E5-4FA0-849A-48BC81061B1E}">
  <ds:schemaRefs>
    <ds:schemaRef ds:uri="http://schemas.microsoft.com/sharepoint/v3/contenttype/forms"/>
  </ds:schemaRefs>
</ds:datastoreItem>
</file>

<file path=customXml/itemProps2.xml><?xml version="1.0" encoding="utf-8"?>
<ds:datastoreItem xmlns:ds="http://schemas.openxmlformats.org/officeDocument/2006/customXml" ds:itemID="{8EBB8F12-C882-4946-81A0-F705201B3EDC}">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customXml/itemProps3.xml><?xml version="1.0" encoding="utf-8"?>
<ds:datastoreItem xmlns:ds="http://schemas.openxmlformats.org/officeDocument/2006/customXml" ds:itemID="{5BD1C04A-123B-46B0-AF5B-F93132FF7C2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 of the Project Budget</vt:lpstr>
      <vt:lpstr>Cost justification</vt:lpstr>
      <vt:lpstr>KPVIS</vt:lpstr>
      <vt:lpstr>Financing plan</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Sintija Tropa</dc:creator>
  <cp:keywords/>
  <dc:description/>
  <cp:lastModifiedBy>Anita Jansone</cp:lastModifiedBy>
  <cp:revision/>
  <dcterms:created xsi:type="dcterms:W3CDTF">2025-02-11T10:40:04Z</dcterms:created>
  <dcterms:modified xsi:type="dcterms:W3CDTF">2026-05-06T12:46:43Z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