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flagovlv.sharepoint.com/sites/PAN/Shared Documents/21-27/1.1.1.3 Praktiskas ievirzes pētījumi/2.kārta/1.Atlases sagatavošana/Nolikums/2_Ārējā_saskaņošana/Atkārtota saskaņošana/"/>
    </mc:Choice>
  </mc:AlternateContent>
  <xr:revisionPtr revIDLastSave="298" documentId="14_{D8F23635-58E9-4471-A5F9-055B88413F4D}" xr6:coauthVersionLast="47" xr6:coauthVersionMax="47" xr10:uidLastSave="{F8A84EF5-3BCF-443C-8D7F-11E25CC68A0C}"/>
  <bookViews>
    <workbookView xWindow="-38520" yWindow="-5355" windowWidth="38640" windowHeight="21120" xr2:uid="{F16F4980-315F-4E34-9009-7CD7D7563E3D}"/>
  </bookViews>
  <sheets>
    <sheet name="Summary of the Project Budget" sheetId="1" r:id="rId1"/>
    <sheet name="Cost justification" sheetId="12" r:id="rId2"/>
    <sheet name="KPVIS" sheetId="11" r:id="rId3"/>
    <sheet name="Calculation of intensity" sheetId="7" r:id="rId4"/>
    <sheet name="Financing plan" sheetId="10" r:id="rId5"/>
    <sheet name="Data" sheetId="8" r:id="rId6"/>
  </sheets>
  <definedNames>
    <definedName name="_xlnm._FilterDatabase" localSheetId="0" hidden="1">'Summary of the Project Budget'!$A$4:$K$113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0" l="1"/>
  <c r="G26" i="10"/>
  <c r="B26" i="10"/>
  <c r="C26" i="10"/>
  <c r="F19" i="10"/>
  <c r="G19" i="10"/>
  <c r="B19" i="10"/>
  <c r="C19" i="10"/>
  <c r="F12" i="10"/>
  <c r="G12" i="10"/>
  <c r="B12" i="10"/>
  <c r="C12" i="10"/>
  <c r="F5" i="10"/>
  <c r="G5" i="10"/>
  <c r="B5" i="10"/>
  <c r="C5" i="10"/>
  <c r="G93" i="11" a="1"/>
  <c r="G93" i="11" s="1"/>
  <c r="G92" i="11" a="1"/>
  <c r="G92" i="11" s="1"/>
  <c r="G91" i="11" a="1"/>
  <c r="G91" i="11"/>
  <c r="G89" i="11" a="1"/>
  <c r="G89" i="11" s="1"/>
  <c r="G88" i="11" a="1"/>
  <c r="G88" i="11" s="1"/>
  <c r="G87" i="11" a="1"/>
  <c r="G87" i="11" s="1"/>
  <c r="G85" i="11" a="1"/>
  <c r="G85" i="11" s="1"/>
  <c r="G84" i="11" a="1"/>
  <c r="G84" i="11" s="1"/>
  <c r="G83" i="11" a="1"/>
  <c r="G83" i="11" s="1"/>
  <c r="E93" i="11" a="1"/>
  <c r="E93" i="11" s="1"/>
  <c r="E92" i="11" a="1"/>
  <c r="E92" i="11" s="1"/>
  <c r="E91" i="11" a="1"/>
  <c r="E91" i="11" s="1"/>
  <c r="E89" i="11" a="1"/>
  <c r="E89" i="11" s="1"/>
  <c r="E88" i="11" a="1"/>
  <c r="E88" i="11"/>
  <c r="E87" i="11" a="1"/>
  <c r="E87" i="11" s="1"/>
  <c r="E85" i="11" a="1"/>
  <c r="E85" i="11" s="1"/>
  <c r="E84" i="11" a="1"/>
  <c r="E84" i="11" s="1"/>
  <c r="E83" i="11" a="1"/>
  <c r="E83" i="11" s="1"/>
  <c r="D93" i="11" a="1"/>
  <c r="D93" i="11" s="1"/>
  <c r="D92" i="11" a="1"/>
  <c r="D92" i="11"/>
  <c r="D91" i="11" a="1"/>
  <c r="D91" i="11" s="1"/>
  <c r="D86" i="11"/>
  <c r="D82" i="11"/>
  <c r="G80" i="11" a="1"/>
  <c r="G80" i="11" s="1"/>
  <c r="G79" i="11" s="1"/>
  <c r="G78" i="11" a="1"/>
  <c r="G78" i="11"/>
  <c r="G77" i="11" a="1"/>
  <c r="G77" i="11" s="1"/>
  <c r="G76" i="11" a="1"/>
  <c r="G76" i="11" s="1"/>
  <c r="G74" i="11" a="1"/>
  <c r="G74" i="11" s="1"/>
  <c r="G73" i="11" a="1"/>
  <c r="G73" i="11" s="1"/>
  <c r="G72" i="11" a="1"/>
  <c r="G72" i="11" s="1"/>
  <c r="G70" i="11" a="1"/>
  <c r="G70" i="11" s="1"/>
  <c r="G69" i="11" a="1"/>
  <c r="G69" i="11" s="1"/>
  <c r="G68" i="11" a="1"/>
  <c r="G68" i="11" s="1"/>
  <c r="E80" i="11" a="1"/>
  <c r="E80" i="11" s="1"/>
  <c r="E78" i="11" a="1"/>
  <c r="E78" i="11" s="1"/>
  <c r="E77" i="11" a="1"/>
  <c r="E77" i="11" s="1"/>
  <c r="E76" i="11" a="1"/>
  <c r="E76" i="11" s="1"/>
  <c r="E74" i="11" a="1"/>
  <c r="E74" i="11" s="1"/>
  <c r="E73" i="11" a="1"/>
  <c r="E73" i="11" s="1"/>
  <c r="E72" i="11" a="1"/>
  <c r="E72" i="11" s="1"/>
  <c r="E70" i="11" a="1"/>
  <c r="E70" i="11" s="1"/>
  <c r="E69" i="11" a="1"/>
  <c r="E69" i="11" s="1"/>
  <c r="E68" i="11" a="1"/>
  <c r="E68" i="11" s="1"/>
  <c r="D78" i="11" a="1"/>
  <c r="D78" i="11" s="1"/>
  <c r="D77" i="11" a="1"/>
  <c r="D77" i="11" s="1"/>
  <c r="D76" i="11" a="1"/>
  <c r="D76" i="11"/>
  <c r="D74" i="11" a="1"/>
  <c r="D74" i="11" s="1"/>
  <c r="D73" i="11" a="1"/>
  <c r="D73" i="11" s="1"/>
  <c r="D72" i="11" a="1"/>
  <c r="D72" i="11" s="1"/>
  <c r="D70" i="11" a="1"/>
  <c r="D70" i="11"/>
  <c r="D69" i="11" a="1"/>
  <c r="D69" i="11" s="1"/>
  <c r="D68" i="11" a="1"/>
  <c r="D68" i="11"/>
  <c r="D79" i="11"/>
  <c r="G64" i="11" a="1"/>
  <c r="G64" i="11" s="1"/>
  <c r="G63" i="11" a="1"/>
  <c r="G63" i="11" s="1"/>
  <c r="G62" i="11" a="1"/>
  <c r="G62" i="11"/>
  <c r="G60" i="11" a="1"/>
  <c r="G60" i="11" s="1"/>
  <c r="G59" i="11" a="1"/>
  <c r="G59" i="11" s="1"/>
  <c r="G58" i="11" a="1"/>
  <c r="G58" i="11"/>
  <c r="E64" i="11" a="1"/>
  <c r="E64" i="11" s="1"/>
  <c r="E63" i="11" a="1"/>
  <c r="E63" i="11" s="1"/>
  <c r="E62" i="11" a="1"/>
  <c r="E62" i="11" s="1"/>
  <c r="E60" i="11" a="1"/>
  <c r="E60" i="11" s="1"/>
  <c r="E59" i="11" a="1"/>
  <c r="E59" i="11" s="1"/>
  <c r="E58" i="11" a="1"/>
  <c r="E58" i="11" s="1"/>
  <c r="D64" i="11" a="1"/>
  <c r="D64" i="11" s="1"/>
  <c r="D63" i="11" a="1"/>
  <c r="D63" i="11" s="1"/>
  <c r="D62" i="11" a="1"/>
  <c r="D62" i="11" s="1"/>
  <c r="D60" i="11" a="1"/>
  <c r="D60" i="11" s="1"/>
  <c r="D59" i="11" a="1"/>
  <c r="D59" i="11"/>
  <c r="D58" i="11" a="1"/>
  <c r="D58" i="11" s="1"/>
  <c r="G55" i="11" a="1"/>
  <c r="G55" i="11" s="1"/>
  <c r="E55" i="11" a="1"/>
  <c r="E55" i="11" s="1"/>
  <c r="D55" i="11" a="1"/>
  <c r="D55" i="11" s="1"/>
  <c r="D54" i="11" s="1"/>
  <c r="G53" i="11" a="1"/>
  <c r="G53" i="11" s="1"/>
  <c r="G52" i="11" a="1"/>
  <c r="G52" i="11" s="1"/>
  <c r="G51" i="11" a="1"/>
  <c r="G51" i="11"/>
  <c r="G49" i="11" a="1"/>
  <c r="G49" i="11" s="1"/>
  <c r="G48" i="11" a="1"/>
  <c r="G48" i="11" s="1"/>
  <c r="G47" i="11" a="1"/>
  <c r="G47" i="11" s="1"/>
  <c r="E53" i="11" a="1"/>
  <c r="E53" i="11" s="1"/>
  <c r="E52" i="11" a="1"/>
  <c r="E52" i="11" s="1"/>
  <c r="E51" i="11" a="1"/>
  <c r="E51" i="11" s="1"/>
  <c r="E49" i="11" a="1"/>
  <c r="E49" i="11" s="1"/>
  <c r="E48" i="11" a="1"/>
  <c r="E48" i="11" s="1"/>
  <c r="E47" i="11" a="1"/>
  <c r="E47" i="11" s="1"/>
  <c r="D53" i="11" a="1"/>
  <c r="D53" i="11" s="1"/>
  <c r="D52" i="11" a="1"/>
  <c r="D52" i="11" s="1"/>
  <c r="D51" i="11" a="1"/>
  <c r="D51" i="11" s="1"/>
  <c r="D49" i="11" a="1"/>
  <c r="D49" i="11"/>
  <c r="D48" i="11" a="1"/>
  <c r="D48" i="11" s="1"/>
  <c r="D47" i="11" a="1"/>
  <c r="D47" i="11" s="1"/>
  <c r="E44" i="11" a="1"/>
  <c r="E44" i="11" s="1"/>
  <c r="E43" i="11" a="1"/>
  <c r="E43" i="11"/>
  <c r="E42" i="11" a="1"/>
  <c r="E42" i="11" s="1"/>
  <c r="E40" i="11" a="1"/>
  <c r="E40" i="11" s="1"/>
  <c r="E39" i="11" a="1"/>
  <c r="E39" i="11" s="1"/>
  <c r="E38" i="11" a="1"/>
  <c r="E38" i="11" s="1"/>
  <c r="D44" i="11" a="1"/>
  <c r="D44" i="11" s="1"/>
  <c r="D43" i="11" a="1"/>
  <c r="D43" i="11" s="1"/>
  <c r="D42" i="11" a="1"/>
  <c r="D42" i="11" s="1"/>
  <c r="D40" i="11" a="1"/>
  <c r="D40" i="11" s="1"/>
  <c r="D39" i="11" a="1"/>
  <c r="D39" i="11" s="1"/>
  <c r="D38" i="11" a="1"/>
  <c r="D38" i="11" s="1"/>
  <c r="G35" i="11" a="1"/>
  <c r="G35" i="11" s="1"/>
  <c r="G34" i="11" a="1"/>
  <c r="G34" i="11" s="1"/>
  <c r="G33" i="11" a="1"/>
  <c r="G33" i="11" s="1"/>
  <c r="G31" i="11" a="1"/>
  <c r="G31" i="11" s="1"/>
  <c r="G30" i="11" a="1"/>
  <c r="G30" i="11"/>
  <c r="G29" i="11" a="1"/>
  <c r="G29" i="11" s="1"/>
  <c r="E35" i="11" a="1"/>
  <c r="E35" i="11" s="1"/>
  <c r="E34" i="11" a="1"/>
  <c r="E34" i="11" s="1"/>
  <c r="E33" i="11" a="1"/>
  <c r="E33" i="11" s="1"/>
  <c r="E31" i="11" a="1"/>
  <c r="E31" i="11" s="1"/>
  <c r="E30" i="11" a="1"/>
  <c r="E30" i="11" s="1"/>
  <c r="E29" i="11" a="1"/>
  <c r="E29" i="11" s="1"/>
  <c r="D35" i="11" a="1"/>
  <c r="D35" i="11" s="1"/>
  <c r="D34" i="11" a="1"/>
  <c r="D34" i="11" s="1"/>
  <c r="D33" i="11" a="1"/>
  <c r="D33" i="11" s="1"/>
  <c r="D31" i="11" a="1"/>
  <c r="D31" i="11"/>
  <c r="D30" i="11" a="1"/>
  <c r="D30" i="11" s="1"/>
  <c r="D29" i="11" a="1"/>
  <c r="D29" i="11" s="1"/>
  <c r="G25" i="11" a="1"/>
  <c r="G25" i="11"/>
  <c r="G24" i="11" a="1"/>
  <c r="G24" i="11" s="1"/>
  <c r="G23" i="11" a="1"/>
  <c r="G23" i="11" s="1"/>
  <c r="G21" i="11" a="1"/>
  <c r="G21" i="11" s="1"/>
  <c r="G20" i="11" a="1"/>
  <c r="G20" i="11"/>
  <c r="G19" i="11" a="1"/>
  <c r="G19" i="11" s="1"/>
  <c r="E25" i="11" a="1"/>
  <c r="E25" i="11" s="1"/>
  <c r="E24" i="11" a="1"/>
  <c r="E24" i="11" s="1"/>
  <c r="E23" i="11" a="1"/>
  <c r="E23" i="11" s="1"/>
  <c r="E21" i="11" a="1"/>
  <c r="E21" i="11" s="1"/>
  <c r="E20" i="11" a="1"/>
  <c r="E20" i="11" s="1"/>
  <c r="E19" i="11" a="1"/>
  <c r="E19" i="11" s="1"/>
  <c r="D25" i="11" a="1"/>
  <c r="D25" i="11"/>
  <c r="D24" i="11" a="1"/>
  <c r="D24" i="11"/>
  <c r="D23" i="11" a="1"/>
  <c r="D23" i="11" s="1"/>
  <c r="D22" i="11" s="1"/>
  <c r="D21" i="11" a="1"/>
  <c r="D21" i="11" s="1"/>
  <c r="D20" i="11" a="1"/>
  <c r="D20" i="11" s="1"/>
  <c r="D19" i="11" a="1"/>
  <c r="D19" i="11" s="1"/>
  <c r="G15" i="11" a="1"/>
  <c r="G15" i="11" s="1"/>
  <c r="G14" i="11" a="1"/>
  <c r="G14" i="11" s="1"/>
  <c r="G13" i="11" a="1"/>
  <c r="G13" i="11" s="1"/>
  <c r="G11" i="11" a="1"/>
  <c r="G11" i="11" s="1"/>
  <c r="G10" i="11" a="1"/>
  <c r="G10" i="11" s="1"/>
  <c r="G9" i="11" a="1"/>
  <c r="G9" i="11" s="1"/>
  <c r="G7" i="11" a="1"/>
  <c r="G7" i="11" s="1"/>
  <c r="G6" i="11" a="1"/>
  <c r="G6" i="11" s="1"/>
  <c r="G5" i="11" a="1"/>
  <c r="G5" i="11"/>
  <c r="E15" i="11" a="1"/>
  <c r="E15" i="11" s="1"/>
  <c r="E14" i="11" a="1"/>
  <c r="E14" i="11" s="1"/>
  <c r="E13" i="11" a="1"/>
  <c r="E13" i="11" s="1"/>
  <c r="E11" i="11" a="1"/>
  <c r="E11" i="11" s="1"/>
  <c r="E10" i="11" a="1"/>
  <c r="E10" i="11" s="1"/>
  <c r="E9" i="11" a="1"/>
  <c r="E9" i="11" s="1"/>
  <c r="E7" i="11" a="1"/>
  <c r="E7" i="11" s="1"/>
  <c r="E6" i="11" a="1"/>
  <c r="E6" i="11" s="1"/>
  <c r="E5" i="11" a="1"/>
  <c r="E5" i="11" s="1"/>
  <c r="D15" i="11" a="1"/>
  <c r="D15" i="11" s="1"/>
  <c r="D14" i="11" a="1"/>
  <c r="D14" i="11" s="1"/>
  <c r="D13" i="11" a="1"/>
  <c r="D13" i="11" s="1"/>
  <c r="D11" i="11" a="1"/>
  <c r="D11" i="11" s="1"/>
  <c r="D10" i="11" a="1"/>
  <c r="D10" i="11" s="1"/>
  <c r="D9" i="11" a="1"/>
  <c r="D9" i="11" s="1"/>
  <c r="D7" i="11" a="1"/>
  <c r="D7" i="11" s="1"/>
  <c r="D6" i="11" a="1"/>
  <c r="D6" i="11" s="1"/>
  <c r="D5" i="11" a="1"/>
  <c r="D5" i="11" s="1"/>
  <c r="D80" i="11" a="1"/>
  <c r="D80" i="11" s="1"/>
  <c r="E119" i="1"/>
  <c r="E118" i="1"/>
  <c r="E121" i="1" s="1"/>
  <c r="E117" i="1"/>
  <c r="D119" i="1"/>
  <c r="D118" i="1"/>
  <c r="D121" i="1" s="1"/>
  <c r="D117" i="1"/>
  <c r="C120" i="1"/>
  <c r="C119" i="1"/>
  <c r="C118" i="1"/>
  <c r="C121" i="1" s="1"/>
  <c r="C117" i="1"/>
  <c r="D90" i="11" l="1"/>
  <c r="G75" i="11"/>
  <c r="G71" i="11"/>
  <c r="G67" i="11"/>
  <c r="D75" i="11"/>
  <c r="D71" i="11"/>
  <c r="D67" i="11"/>
  <c r="G61" i="11"/>
  <c r="G57" i="11"/>
  <c r="D61" i="11"/>
  <c r="D57" i="11"/>
  <c r="G50" i="11"/>
  <c r="G46" i="11"/>
  <c r="D50" i="11"/>
  <c r="D46" i="11"/>
  <c r="D41" i="11"/>
  <c r="D37" i="11"/>
  <c r="G32" i="11"/>
  <c r="G28" i="11"/>
  <c r="D32" i="11"/>
  <c r="D28" i="11"/>
  <c r="G22" i="11"/>
  <c r="G18" i="11"/>
  <c r="D18" i="11"/>
  <c r="G12" i="11"/>
  <c r="G8" i="11"/>
  <c r="G4" i="11"/>
  <c r="D12" i="11"/>
  <c r="D8" i="11"/>
  <c r="D4" i="11"/>
  <c r="J109" i="1"/>
  <c r="J103" i="1"/>
  <c r="J102" i="1"/>
  <c r="D89" i="11" a="1"/>
  <c r="D89" i="11" s="1"/>
  <c r="D88" i="11" a="1"/>
  <c r="D88" i="11" s="1"/>
  <c r="D87" i="11" a="1"/>
  <c r="D87" i="11" s="1"/>
  <c r="D85" i="11" a="1"/>
  <c r="D85" i="11" s="1"/>
  <c r="D84" i="11" a="1"/>
  <c r="D84" i="11" s="1"/>
  <c r="D83" i="11" a="1"/>
  <c r="D83" i="11" s="1"/>
  <c r="E11" i="7"/>
  <c r="E6" i="7"/>
  <c r="J32" i="1"/>
  <c r="J111" i="1"/>
  <c r="J110" i="1"/>
  <c r="J108" i="1"/>
  <c r="J107" i="1"/>
  <c r="J100" i="1"/>
  <c r="J99" i="1"/>
  <c r="J98" i="1"/>
  <c r="J97" i="1"/>
  <c r="J96" i="1"/>
  <c r="J60" i="1"/>
  <c r="J59" i="1"/>
  <c r="J58" i="1"/>
  <c r="J57" i="1"/>
  <c r="J56" i="1"/>
  <c r="J55" i="1"/>
  <c r="J54" i="1"/>
  <c r="J53" i="1"/>
  <c r="J52" i="1"/>
  <c r="J27" i="1"/>
  <c r="J33" i="1"/>
  <c r="J31" i="1"/>
  <c r="J30" i="1"/>
  <c r="J29" i="1"/>
  <c r="J28" i="1"/>
  <c r="G39" i="11" l="1" a="1"/>
  <c r="G39" i="11" s="1"/>
  <c r="G40" i="11" a="1"/>
  <c r="G40" i="11" s="1"/>
  <c r="G38" i="11" a="1"/>
  <c r="G38" i="11" s="1"/>
  <c r="G44" i="11" a="1"/>
  <c r="G44" i="11" s="1"/>
  <c r="G42" i="11" a="1"/>
  <c r="G42" i="11" s="1"/>
  <c r="G41" i="11" s="1"/>
  <c r="G43" i="11" a="1"/>
  <c r="G43" i="11" s="1"/>
  <c r="E7" i="7"/>
  <c r="E13" i="7"/>
  <c r="E9" i="7"/>
  <c r="J21" i="1"/>
  <c r="J20" i="1"/>
  <c r="J19" i="1"/>
  <c r="J18" i="1"/>
  <c r="J17" i="1"/>
  <c r="J16" i="1"/>
  <c r="J15" i="1"/>
  <c r="J14" i="1"/>
  <c r="J13" i="1"/>
  <c r="J12" i="1"/>
  <c r="J104" i="1"/>
  <c r="J105" i="1"/>
  <c r="J106" i="1"/>
  <c r="J87" i="1"/>
  <c r="J88" i="1"/>
  <c r="J89" i="1"/>
  <c r="J90" i="1"/>
  <c r="J91" i="1"/>
  <c r="J92" i="1"/>
  <c r="J93" i="1"/>
  <c r="J94" i="1"/>
  <c r="J95" i="1"/>
  <c r="J86" i="1"/>
  <c r="J75" i="1"/>
  <c r="J76" i="1"/>
  <c r="J77" i="1"/>
  <c r="J78" i="1"/>
  <c r="J79" i="1"/>
  <c r="J80" i="1"/>
  <c r="J81" i="1"/>
  <c r="J82" i="1"/>
  <c r="J83" i="1"/>
  <c r="J74" i="1"/>
  <c r="J64" i="1"/>
  <c r="J65" i="1"/>
  <c r="J66" i="1"/>
  <c r="J67" i="1"/>
  <c r="J68" i="1"/>
  <c r="J69" i="1"/>
  <c r="J70" i="1"/>
  <c r="J71" i="1"/>
  <c r="J72" i="1"/>
  <c r="J63" i="1"/>
  <c r="J48" i="1"/>
  <c r="J49" i="1"/>
  <c r="J50" i="1"/>
  <c r="J51" i="1"/>
  <c r="J61" i="1"/>
  <c r="J47" i="1"/>
  <c r="J36" i="1"/>
  <c r="J37" i="1"/>
  <c r="J38" i="1"/>
  <c r="J39" i="1"/>
  <c r="J40" i="1"/>
  <c r="J41" i="1"/>
  <c r="J42" i="1"/>
  <c r="J43" i="1"/>
  <c r="J44" i="1"/>
  <c r="J45" i="1"/>
  <c r="J24" i="1"/>
  <c r="J25" i="1"/>
  <c r="J26" i="1"/>
  <c r="J8" i="1"/>
  <c r="J9" i="1"/>
  <c r="E15" i="7" s="1"/>
  <c r="J10" i="1"/>
  <c r="J11" i="1"/>
  <c r="J7" i="1"/>
  <c r="G37" i="11" l="1"/>
  <c r="J23" i="1"/>
  <c r="J73" i="1"/>
  <c r="J101" i="1"/>
  <c r="J6" i="1"/>
  <c r="G3" i="11" s="1"/>
  <c r="J35" i="1"/>
  <c r="J62" i="1"/>
  <c r="G45" i="11" s="1"/>
  <c r="J46" i="1"/>
  <c r="J85" i="1"/>
  <c r="J84" i="1" s="1"/>
  <c r="E4" i="7"/>
  <c r="G36" i="11"/>
  <c r="G17" i="11"/>
  <c r="G27" i="11" l="1"/>
  <c r="J34" i="1"/>
  <c r="G86" i="11"/>
  <c r="G90" i="11"/>
  <c r="G82" i="11"/>
  <c r="G54" i="11"/>
  <c r="G26" i="11"/>
  <c r="G66" i="11"/>
  <c r="G56" i="11"/>
  <c r="E14" i="7"/>
  <c r="E16" i="7" s="1"/>
  <c r="E10" i="7"/>
  <c r="E12" i="7" s="1"/>
  <c r="E5" i="7"/>
  <c r="E8" i="7" s="1"/>
  <c r="G8" i="7" l="1"/>
  <c r="F8" i="7"/>
  <c r="G12" i="7"/>
  <c r="F12" i="7"/>
  <c r="B18" i="10" s="1"/>
  <c r="G16" i="7"/>
  <c r="F16" i="7"/>
  <c r="F21" i="10"/>
  <c r="F28" i="10"/>
  <c r="B28" i="10"/>
  <c r="C28" i="10" s="1"/>
  <c r="C122" i="1"/>
  <c r="B21" i="10"/>
  <c r="C21" i="10" s="1"/>
  <c r="F17" i="10" l="1"/>
  <c r="G17" i="10" s="1"/>
  <c r="F18" i="10"/>
  <c r="G18" i="10" s="1"/>
  <c r="F25" i="10"/>
  <c r="G25" i="10" s="1"/>
  <c r="F24" i="10"/>
  <c r="G24" i="10" s="1"/>
  <c r="F14" i="10"/>
  <c r="G28" i="10"/>
  <c r="F27" i="10"/>
  <c r="G27" i="10" s="1"/>
  <c r="G21" i="10"/>
  <c r="F20" i="10"/>
  <c r="G20" i="10" s="1"/>
  <c r="E17" i="7"/>
  <c r="B14" i="10"/>
  <c r="C14" i="10" s="1"/>
  <c r="B27" i="10"/>
  <c r="C27" i="10" s="1"/>
  <c r="B24" i="10"/>
  <c r="C24" i="10" s="1"/>
  <c r="B25" i="10"/>
  <c r="C25" i="10" s="1"/>
  <c r="C18" i="10"/>
  <c r="B17" i="10"/>
  <c r="C17" i="10" s="1"/>
  <c r="B20" i="10"/>
  <c r="C20" i="10" s="1"/>
  <c r="F10" i="10" l="1"/>
  <c r="G10" i="10" s="1"/>
  <c r="F11" i="10"/>
  <c r="G11" i="10" s="1"/>
  <c r="B7" i="10"/>
  <c r="C7" i="10" s="1"/>
  <c r="F7" i="10"/>
  <c r="G14" i="10"/>
  <c r="F13" i="10"/>
  <c r="G13" i="10" s="1"/>
  <c r="F17" i="7"/>
  <c r="G17" i="7"/>
  <c r="F4" i="10" l="1"/>
  <c r="G4" i="10" s="1"/>
  <c r="F3" i="10"/>
  <c r="G3" i="10" s="1"/>
  <c r="G7" i="10"/>
  <c r="F6" i="10"/>
  <c r="G6" i="10" s="1"/>
  <c r="B10" i="10"/>
  <c r="C10" i="10" s="1"/>
  <c r="B13" i="10"/>
  <c r="C13" i="10" s="1"/>
  <c r="B11" i="10"/>
  <c r="C11" i="10" s="1"/>
  <c r="J22" i="1"/>
  <c r="G16" i="11" s="1"/>
  <c r="B3" i="10" l="1"/>
  <c r="C3" i="10" s="1"/>
  <c r="B4" i="10"/>
  <c r="C4" i="10" s="1"/>
  <c r="B6" i="10"/>
  <c r="C6" i="10" s="1"/>
  <c r="J5" i="1"/>
  <c r="J112" i="1" s="1"/>
  <c r="K68" i="1" l="1"/>
  <c r="K109" i="1"/>
  <c r="G2" i="11"/>
  <c r="G81" i="11" l="1"/>
  <c r="G65" i="11" l="1"/>
  <c r="G94" i="11" s="1"/>
  <c r="K84" i="1" l="1"/>
  <c r="K32" i="1"/>
  <c r="K13" i="1"/>
  <c r="K60" i="1"/>
  <c r="K19" i="1"/>
  <c r="K40" i="1"/>
  <c r="K75" i="1"/>
  <c r="K55" i="1"/>
  <c r="K67" i="1"/>
  <c r="K38" i="1"/>
  <c r="K12" i="1"/>
  <c r="K72" i="1"/>
  <c r="K95" i="1"/>
  <c r="K107" i="1"/>
  <c r="K36" i="1"/>
  <c r="K104" i="1"/>
  <c r="K26" i="1"/>
  <c r="K52" i="1"/>
  <c r="K73" i="1"/>
  <c r="K54" i="1"/>
  <c r="K66" i="1"/>
  <c r="K108" i="1"/>
  <c r="K77" i="1"/>
  <c r="K96" i="1"/>
  <c r="K98" i="1"/>
  <c r="K27" i="1"/>
  <c r="K89" i="1"/>
  <c r="K106" i="1"/>
  <c r="K15" i="1"/>
  <c r="K80" i="1"/>
  <c r="K71" i="1"/>
  <c r="K29" i="1"/>
  <c r="K56" i="1"/>
  <c r="K51" i="1"/>
  <c r="K45" i="1"/>
  <c r="K18" i="1"/>
  <c r="K20" i="1"/>
  <c r="K105" i="1"/>
  <c r="K112" i="1"/>
  <c r="K64" i="1"/>
  <c r="K79" i="1"/>
  <c r="K47" i="1"/>
  <c r="K78" i="1"/>
  <c r="K5" i="1"/>
  <c r="K42" i="1"/>
  <c r="K31" i="1"/>
  <c r="K111" i="1"/>
  <c r="K33" i="1"/>
  <c r="K94" i="1"/>
  <c r="K11" i="1"/>
  <c r="K16" i="1"/>
  <c r="K99" i="1"/>
  <c r="K10" i="1"/>
  <c r="K100" i="1"/>
  <c r="K58" i="1"/>
  <c r="K35" i="1"/>
  <c r="K76" i="1"/>
  <c r="K81" i="1"/>
  <c r="K88" i="1"/>
  <c r="K7" i="1"/>
  <c r="K17" i="1"/>
  <c r="K85" i="1"/>
  <c r="K74" i="1"/>
  <c r="K61" i="1"/>
  <c r="K49" i="1"/>
  <c r="K25" i="1"/>
  <c r="K87" i="1"/>
  <c r="K92" i="1"/>
  <c r="K86" i="1"/>
  <c r="K50" i="1"/>
  <c r="K103" i="1"/>
  <c r="K101" i="1"/>
  <c r="K34" i="1"/>
  <c r="K70" i="1"/>
  <c r="K46" i="1"/>
  <c r="K37" i="1"/>
  <c r="K30" i="1"/>
  <c r="K48" i="1"/>
  <c r="K91" i="1"/>
  <c r="K43" i="1"/>
  <c r="K8" i="1"/>
  <c r="K14" i="1"/>
  <c r="K69" i="1"/>
  <c r="K90" i="1"/>
  <c r="K93" i="1"/>
  <c r="K83" i="1"/>
  <c r="K28" i="1"/>
  <c r="K21" i="1"/>
  <c r="K23" i="1"/>
  <c r="K97" i="1"/>
  <c r="K110" i="1"/>
  <c r="K102" i="1"/>
  <c r="K39" i="1"/>
  <c r="K22" i="1"/>
  <c r="K6" i="1"/>
  <c r="K59" i="1"/>
  <c r="K24" i="1"/>
  <c r="K44" i="1"/>
  <c r="K82" i="1"/>
  <c r="K63" i="1"/>
  <c r="K53" i="1"/>
  <c r="K65" i="1"/>
  <c r="K62" i="1"/>
  <c r="K41" i="1"/>
  <c r="K9" i="1"/>
  <c r="K57" i="1"/>
  <c r="H65" i="11"/>
  <c r="H23" i="11" l="1"/>
  <c r="H29" i="11"/>
  <c r="H34" i="11"/>
  <c r="H5" i="11"/>
  <c r="H66" i="11"/>
  <c r="H55" i="11"/>
  <c r="H30" i="11"/>
  <c r="H4" i="11"/>
  <c r="H67" i="11"/>
  <c r="H64" i="11"/>
  <c r="H63" i="11"/>
  <c r="H15" i="11"/>
  <c r="H73" i="11"/>
  <c r="H40" i="11"/>
  <c r="H13" i="11"/>
  <c r="H50" i="11"/>
  <c r="H42" i="11"/>
  <c r="H74" i="11"/>
  <c r="H59" i="11"/>
  <c r="H62" i="11"/>
  <c r="H36" i="11"/>
  <c r="H43" i="11"/>
  <c r="H80" i="11"/>
  <c r="H32" i="11"/>
  <c r="H70" i="11"/>
  <c r="H2" i="11"/>
  <c r="H17" i="11"/>
  <c r="H79" i="11"/>
  <c r="H60" i="11"/>
  <c r="H51" i="11"/>
  <c r="H58" i="11"/>
  <c r="H27" i="11"/>
  <c r="H41" i="11"/>
  <c r="H54" i="11"/>
  <c r="H12" i="11"/>
  <c r="H3" i="11"/>
  <c r="H45" i="11"/>
  <c r="H61" i="11"/>
  <c r="H20" i="11"/>
  <c r="H8" i="11"/>
  <c r="H56" i="11"/>
  <c r="H37" i="11"/>
  <c r="H7" i="11"/>
  <c r="H71" i="11"/>
  <c r="H25" i="11"/>
  <c r="H68" i="11"/>
  <c r="H57" i="11"/>
  <c r="H85" i="11"/>
  <c r="H28" i="11"/>
  <c r="H35" i="11"/>
  <c r="H46" i="11"/>
  <c r="H26" i="11"/>
  <c r="H16" i="11"/>
  <c r="H11" i="11"/>
  <c r="H10" i="11"/>
  <c r="H33" i="11"/>
  <c r="H88" i="11"/>
  <c r="H18" i="11"/>
  <c r="H76" i="11"/>
  <c r="H77" i="11"/>
  <c r="H47" i="11"/>
  <c r="H87" i="11"/>
  <c r="H72" i="11"/>
  <c r="H75" i="11"/>
  <c r="H22" i="11"/>
  <c r="H49" i="11"/>
  <c r="H6" i="11"/>
  <c r="H21" i="11"/>
  <c r="H31" i="11"/>
  <c r="H78" i="11"/>
  <c r="H9" i="11"/>
  <c r="H24" i="11"/>
  <c r="H69" i="11"/>
  <c r="H38" i="11"/>
  <c r="H19" i="11"/>
  <c r="H52" i="11"/>
  <c r="H53" i="11"/>
  <c r="H39" i="11"/>
  <c r="H48" i="11"/>
  <c r="H44" i="11"/>
  <c r="H14" i="11"/>
  <c r="H92" i="11"/>
  <c r="H89" i="11"/>
  <c r="H86" i="11"/>
  <c r="H84" i="11"/>
  <c r="H93" i="11"/>
  <c r="H83" i="11"/>
  <c r="H91" i="11"/>
  <c r="H82" i="11"/>
  <c r="H90" i="11"/>
  <c r="H81" i="11"/>
  <c r="H94"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<sst xmlns="http://schemas.openxmlformats.org/spreadsheetml/2006/main" count="720" uniqueCount="261">
  <si>
    <t>Annex 8 to the Regulations for the Second Call for Project Selection</t>
  </si>
  <si>
    <t>Summary of the Project Budget for the Second Selection Round of the Measure 1.1.1.3 “Applied Research” under the Specific Support Objective 1.1.1 “Strengthening Research and Innovation Capacity and the Introduction of Advanced Technologies into the Overall R&amp;I System” of the European Union Cohesion Policy Programme for 2021–2027</t>
  </si>
  <si>
    <t>Budget category code</t>
  </si>
  <si>
    <t>Cost item name</t>
  </si>
  <si>
    <t>Activity type</t>
  </si>
  <si>
    <t>Beneficiary</t>
  </si>
  <si>
    <t>Cost category</t>
  </si>
  <si>
    <t>Cost per unit (EUR)</t>
  </si>
  <si>
    <t>Number of units</t>
  </si>
  <si>
    <t>Unit</t>
  </si>
  <si>
    <t>Project activity/sub-activity number</t>
  </si>
  <si>
    <t>Eligible amount</t>
  </si>
  <si>
    <t>EUR</t>
  </si>
  <si>
    <r>
      <t>%</t>
    </r>
    <r>
      <rPr>
        <sz val="11"/>
        <rFont val="Aptos"/>
        <family val="2"/>
      </rPr>
      <t> </t>
    </r>
  </si>
  <si>
    <r>
      <t>3.</t>
    </r>
    <r>
      <rPr>
        <sz val="11"/>
        <rFont val="Aptos"/>
        <family val="2"/>
      </rPr>
      <t> </t>
    </r>
  </si>
  <si>
    <t>Personnel costs for project implementation</t>
  </si>
  <si>
    <t>3.1. </t>
  </si>
  <si>
    <t>Staff remuneration costs for project implementation</t>
  </si>
  <si>
    <t>3.1.1.</t>
  </si>
  <si>
    <t>Direct costs</t>
  </si>
  <si>
    <t>3.1.2.</t>
  </si>
  <si>
    <t>3.1.3.</t>
  </si>
  <si>
    <t>3.1.4.</t>
  </si>
  <si>
    <t>3.1.5.</t>
  </si>
  <si>
    <t>3.1.6.</t>
  </si>
  <si>
    <t>3.1.7.</t>
  </si>
  <si>
    <t>3.1.8.</t>
  </si>
  <si>
    <t>3.1.9.</t>
  </si>
  <si>
    <t>3.1.10.</t>
  </si>
  <si>
    <t>3.1.11.</t>
  </si>
  <si>
    <t>3.1.12.</t>
  </si>
  <si>
    <t>3.1.13.</t>
  </si>
  <si>
    <t>3.1.14.</t>
  </si>
  <si>
    <t>3.1.15.</t>
  </si>
  <si>
    <t>3.2. </t>
  </si>
  <si>
    <t>Other project implementation staff costs</t>
  </si>
  <si>
    <t>3.2.1.</t>
  </si>
  <si>
    <t>Travel and business trip costs</t>
  </si>
  <si>
    <t>3.2.1.1.</t>
  </si>
  <si>
    <t xml:space="preserve">Business trip </t>
  </si>
  <si>
    <t>Total number</t>
  </si>
  <si>
    <t>3.2.1.2.</t>
  </si>
  <si>
    <t>3.2.1.3.</t>
  </si>
  <si>
    <t>3.2.1.4.</t>
  </si>
  <si>
    <t>3.2.1.5.</t>
  </si>
  <si>
    <t>3.2.1.6.</t>
  </si>
  <si>
    <t>3.2.1.7.</t>
  </si>
  <si>
    <t>3.2.1.8.</t>
  </si>
  <si>
    <t>3.2.1.9.</t>
  </si>
  <si>
    <t>3.2.1.10.</t>
  </si>
  <si>
    <r>
      <t>6.</t>
    </r>
    <r>
      <rPr>
        <sz val="11"/>
        <rFont val="Aptos"/>
        <family val="2"/>
      </rPr>
      <t> </t>
    </r>
  </si>
  <si>
    <t>Costs of materials, equipment and machinery</t>
  </si>
  <si>
    <t>6.1. </t>
  </si>
  <si>
    <t>Costs of materials and raw materials</t>
  </si>
  <si>
    <t>6.1.1.</t>
  </si>
  <si>
    <t>Materials and raw materials</t>
  </si>
  <si>
    <t>6.1.2.</t>
  </si>
  <si>
    <t>6.1.3.</t>
  </si>
  <si>
    <t>6.1.4.</t>
  </si>
  <si>
    <t>6.1.5.</t>
  </si>
  <si>
    <t>6.1.6.</t>
  </si>
  <si>
    <t>6.1.7.</t>
  </si>
  <si>
    <t>6.1.8.</t>
  </si>
  <si>
    <t>6.1.9.</t>
  </si>
  <si>
    <t>6.1.10.</t>
  </si>
  <si>
    <t>6.2. </t>
  </si>
  <si>
    <t>Equipment and machinery costs</t>
  </si>
  <si>
    <t>6.2.1.</t>
  </si>
  <si>
    <t>6.2.2.</t>
  </si>
  <si>
    <t>6.2.3.</t>
  </si>
  <si>
    <t>6.2.4.</t>
  </si>
  <si>
    <t>6.2.5.</t>
  </si>
  <si>
    <t>6.2.6.</t>
  </si>
  <si>
    <t>6.2.7.</t>
  </si>
  <si>
    <t>6.2.8.</t>
  </si>
  <si>
    <t>6.2.9.</t>
  </si>
  <si>
    <t>6.2.10.</t>
  </si>
  <si>
    <t>6.2.11.</t>
  </si>
  <si>
    <t>6.2.12.</t>
  </si>
  <si>
    <t>6.2.13.</t>
  </si>
  <si>
    <t>6.2.14.</t>
  </si>
  <si>
    <t>6.2.15.</t>
  </si>
  <si>
    <t xml:space="preserve">6.4. </t>
  </si>
  <si>
    <t>Other costs</t>
  </si>
  <si>
    <t>6.4.1.</t>
  </si>
  <si>
    <t>6.4.2.</t>
  </si>
  <si>
    <t>6.4.3.</t>
  </si>
  <si>
    <t>6.4.4.</t>
  </si>
  <si>
    <t>6.4.5.</t>
  </si>
  <si>
    <t>6.4.6.</t>
  </si>
  <si>
    <t>6.4.7.</t>
  </si>
  <si>
    <t>6.4.8.</t>
  </si>
  <si>
    <t>6.4.9.</t>
  </si>
  <si>
    <t>6.4.10.</t>
  </si>
  <si>
    <r>
      <t>8.</t>
    </r>
    <r>
      <rPr>
        <sz val="11"/>
        <rFont val="Aptos"/>
        <family val="2"/>
      </rPr>
      <t> </t>
    </r>
  </si>
  <si>
    <t>Patents and licences</t>
  </si>
  <si>
    <t>8.1.</t>
  </si>
  <si>
    <t>8.2.</t>
  </si>
  <si>
    <t>8.3.</t>
  </si>
  <si>
    <t>8.4.</t>
  </si>
  <si>
    <t>8.5.</t>
  </si>
  <si>
    <t>8.6.</t>
  </si>
  <si>
    <t>8.7.</t>
  </si>
  <si>
    <t>8.8.</t>
  </si>
  <si>
    <t>8.9.</t>
  </si>
  <si>
    <t>8.10.</t>
  </si>
  <si>
    <r>
      <t>13.</t>
    </r>
    <r>
      <rPr>
        <sz val="11"/>
        <rFont val="Aptos"/>
        <family val="2"/>
      </rPr>
      <t> </t>
    </r>
  </si>
  <si>
    <t>Other project implementation costs</t>
  </si>
  <si>
    <r>
      <t>13.1.</t>
    </r>
    <r>
      <rPr>
        <sz val="11"/>
        <rFont val="Aptos"/>
        <family val="2"/>
      </rPr>
      <t> </t>
    </r>
  </si>
  <si>
    <t>External service costs</t>
  </si>
  <si>
    <t>13.1.1.</t>
  </si>
  <si>
    <t>13.1.2.</t>
  </si>
  <si>
    <t>13.1.3.</t>
  </si>
  <si>
    <t>13.1.4.</t>
  </si>
  <si>
    <t>13.1.5.</t>
  </si>
  <si>
    <t>13.1.6.</t>
  </si>
  <si>
    <t>13.1.7.</t>
  </si>
  <si>
    <t>13.1.8.</t>
  </si>
  <si>
    <t>13.1.9.</t>
  </si>
  <si>
    <t>13.1.10.</t>
  </si>
  <si>
    <t>13.1.11.</t>
  </si>
  <si>
    <t>13.1.12.</t>
  </si>
  <si>
    <t>13.1.13.</t>
  </si>
  <si>
    <t>13.1.14.</t>
  </si>
  <si>
    <t>13.1.15.</t>
  </si>
  <si>
    <r>
      <t>13.2.</t>
    </r>
    <r>
      <rPr>
        <sz val="11"/>
        <rFont val="Aptos"/>
        <family val="2"/>
      </rPr>
      <t> </t>
    </r>
  </si>
  <si>
    <t>Additional costs</t>
  </si>
  <si>
    <t>13.2.1.</t>
  </si>
  <si>
    <t>13.2.2.</t>
  </si>
  <si>
    <t>13.2.3.</t>
  </si>
  <si>
    <t>13.2.4.</t>
  </si>
  <si>
    <t>13.2.5.</t>
  </si>
  <si>
    <t>13.2.6.</t>
  </si>
  <si>
    <t>13.2.7.</t>
  </si>
  <si>
    <t>13.2.8.</t>
  </si>
  <si>
    <t>13.2.9.</t>
  </si>
  <si>
    <t>13.2.10.</t>
  </si>
  <si>
    <t>TOTAL</t>
  </si>
  <si>
    <t>Project applicant</t>
  </si>
  <si>
    <t>Cooperation partner No.1</t>
  </si>
  <si>
    <t>Cooperation partner No.2</t>
  </si>
  <si>
    <t>Techno-economic feasibility study</t>
  </si>
  <si>
    <t>Industrial research</t>
  </si>
  <si>
    <t>Experimental development</t>
  </si>
  <si>
    <t>Acquisition, validation and protection of technology rights</t>
  </si>
  <si>
    <t>N/A</t>
  </si>
  <si>
    <t>Justification of the proportionality of planned project costs and their compliance with average market prices</t>
  </si>
  <si>
    <t>Information on the beneficiary’s existing remuneration rates and existing contracts</t>
  </si>
  <si>
    <r>
      <t xml:space="preserve">Information on conducted supplier surveys </t>
    </r>
    <r>
      <rPr>
        <sz val="11"/>
        <color theme="1"/>
        <rFont val="Aptos"/>
        <family val="2"/>
      </rPr>
      <t>(price market research)</t>
    </r>
  </si>
  <si>
    <r>
      <t xml:space="preserve">Commercial information on websites </t>
    </r>
    <r>
      <rPr>
        <sz val="11"/>
        <color theme="1"/>
        <rFont val="Aptos"/>
        <family val="2"/>
      </rPr>
      <t>(please indicate specific links or attach screenshots)</t>
    </r>
  </si>
  <si>
    <t>Information on the beneficiary’s experience in similar projects</t>
  </si>
  <si>
    <t>Information on statistical data</t>
  </si>
  <si>
    <t>Information on the expert opinion</t>
  </si>
  <si>
    <t>Reference to procurement documentation</t>
  </si>
  <si>
    <t>Other explanation</t>
  </si>
  <si>
    <t>Reference to other supporting documents attached to the project application annex</t>
  </si>
  <si>
    <t>…</t>
  </si>
  <si>
    <t xml:space="preserve">Calculation tables </t>
  </si>
  <si>
    <t>Attach here or as separate documents to the project application annex.</t>
  </si>
  <si>
    <t>Project activity number</t>
  </si>
  <si>
    <t>%</t>
  </si>
  <si>
    <t>3.</t>
  </si>
  <si>
    <t>3.1.</t>
  </si>
  <si>
    <t>3.1.1.1.</t>
  </si>
  <si>
    <t>3.1.1.2.</t>
  </si>
  <si>
    <t>3.1.1.3.</t>
  </si>
  <si>
    <t>3.1.2.1.</t>
  </si>
  <si>
    <t>3.1.2.2.</t>
  </si>
  <si>
    <t>3.1.2.3.</t>
  </si>
  <si>
    <t>3.1.3.1.</t>
  </si>
  <si>
    <t>3.1.3.2.</t>
  </si>
  <si>
    <t>3.1.3.3.</t>
  </si>
  <si>
    <t>3.2.</t>
  </si>
  <si>
    <t xml:space="preserve">3.2.1. </t>
  </si>
  <si>
    <t>3.2.2.</t>
  </si>
  <si>
    <t>3.2.2.1.</t>
  </si>
  <si>
    <t>3.2.2.2.</t>
  </si>
  <si>
    <t>3.2.2.3.</t>
  </si>
  <si>
    <t>6.</t>
  </si>
  <si>
    <t>6.1.</t>
  </si>
  <si>
    <t>6.1.1.1.</t>
  </si>
  <si>
    <t>6.1.1.2.</t>
  </si>
  <si>
    <t>6.1.1.3.</t>
  </si>
  <si>
    <t>6.1.2.1.</t>
  </si>
  <si>
    <t>6.1.2.2.</t>
  </si>
  <si>
    <t>6.1.2.3.</t>
  </si>
  <si>
    <t>6.2.</t>
  </si>
  <si>
    <t>6.2.1.1.</t>
  </si>
  <si>
    <t>6.2.1.2.</t>
  </si>
  <si>
    <t>6.2.1.3.</t>
  </si>
  <si>
    <t>6.2.2.1.</t>
  </si>
  <si>
    <t>6.2.2.2.</t>
  </si>
  <si>
    <t>6.2.2.3.</t>
  </si>
  <si>
    <t>6.4.</t>
  </si>
  <si>
    <t>6.4.1.1.</t>
  </si>
  <si>
    <t>6.4.1.2.</t>
  </si>
  <si>
    <t>6.4.1.3.</t>
  </si>
  <si>
    <t>6.4.2.1.</t>
  </si>
  <si>
    <t>6.4.2.2.</t>
  </si>
  <si>
    <t>6.4.2.3.</t>
  </si>
  <si>
    <t>6.4.3.1.</t>
  </si>
  <si>
    <t>8.</t>
  </si>
  <si>
    <t>8.1.1.</t>
  </si>
  <si>
    <t>8.1.1.1.</t>
  </si>
  <si>
    <t>8.1.1.2.</t>
  </si>
  <si>
    <t>8.1.1.3.</t>
  </si>
  <si>
    <t>8.1.2.</t>
  </si>
  <si>
    <t>8.1.2.1.</t>
  </si>
  <si>
    <t>8.1.2.2.</t>
  </si>
  <si>
    <t>8.1.2.3.</t>
  </si>
  <si>
    <t>13.</t>
  </si>
  <si>
    <t>13.1.</t>
  </si>
  <si>
    <t>13.1.1.1.</t>
  </si>
  <si>
    <t>13.1.1.2.</t>
  </si>
  <si>
    <t>13.1.1.3.</t>
  </si>
  <si>
    <t>13.1.2.1.</t>
  </si>
  <si>
    <t>13.1.2.2.</t>
  </si>
  <si>
    <t>13.1.2.3.</t>
  </si>
  <si>
    <t>13.1.3.1.</t>
  </si>
  <si>
    <t>13.1.3.2.</t>
  </si>
  <si>
    <t>13.1.3.3.</t>
  </si>
  <si>
    <t>13.1.4.1.</t>
  </si>
  <si>
    <t>13.2.</t>
  </si>
  <si>
    <t>13.2.1.1.</t>
  </si>
  <si>
    <t>13.2.1.2.</t>
  </si>
  <si>
    <t>13.2.1.3.</t>
  </si>
  <si>
    <t>13.2.2.1.</t>
  </si>
  <si>
    <t>13.2.2.2.</t>
  </si>
  <si>
    <t>13.2.2.3.</t>
  </si>
  <si>
    <t>13.2.3.1.</t>
  </si>
  <si>
    <t>13.2.3.2.</t>
  </si>
  <si>
    <t>13.2.3.3.</t>
  </si>
  <si>
    <t>Total:</t>
  </si>
  <si>
    <t>Calculation of public aid intensity</t>
  </si>
  <si>
    <t>No.</t>
  </si>
  <si>
    <t>Eligible amount  (EUR)</t>
  </si>
  <si>
    <r>
      <rPr>
        <b/>
        <sz val="11"/>
        <color rgb="FFFF0000"/>
        <rFont val="Aptos"/>
        <family val="2"/>
      </rPr>
      <t>Maximum</t>
    </r>
    <r>
      <rPr>
        <b/>
        <sz val="11"/>
        <color theme="1"/>
        <rFont val="Aptos"/>
        <family val="2"/>
      </rPr>
      <t xml:space="preserve"> public aid intensity (IP %)</t>
    </r>
  </si>
  <si>
    <r>
      <rPr>
        <b/>
        <sz val="11"/>
        <color rgb="FFFF0000"/>
        <rFont val="Aptos"/>
        <family val="2"/>
      </rPr>
      <t>Reduced</t>
    </r>
    <r>
      <rPr>
        <b/>
        <sz val="11"/>
        <color theme="1"/>
        <rFont val="Aptos"/>
        <family val="2"/>
      </rPr>
      <t xml:space="preserve"> public funding intensity (IP %)</t>
    </r>
  </si>
  <si>
    <t>Name</t>
  </si>
  <si>
    <t>Type of enterprise</t>
  </si>
  <si>
    <t>Project part No.1</t>
  </si>
  <si>
    <t>Project part No.2</t>
  </si>
  <si>
    <t>Project part No.3</t>
  </si>
  <si>
    <t>Project</t>
  </si>
  <si>
    <t>Financing plan</t>
  </si>
  <si>
    <t>Reduced public funding intensity</t>
  </si>
  <si>
    <t>Amount (EUR)</t>
  </si>
  <si>
    <t>European Regional Development Fund</t>
  </si>
  <si>
    <t>State budget funding</t>
  </si>
  <si>
    <t>Eligible public costs</t>
  </si>
  <si>
    <t>Eligible private costs</t>
  </si>
  <si>
    <t>Total eligible costs</t>
  </si>
  <si>
    <t xml:space="preserve">Types of enterprises </t>
  </si>
  <si>
    <t>Micro-enterprise</t>
  </si>
  <si>
    <t>Small enterprise</t>
  </si>
  <si>
    <t>Medium-sized enterprise</t>
  </si>
  <si>
    <t>Large enterprise</t>
  </si>
  <si>
    <t>Beneficiaries</t>
  </si>
  <si>
    <t>Salary costs</t>
  </si>
  <si>
    <t>hours</t>
  </si>
  <si>
    <t>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</si>
</sst>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charset val="186"/>
      <scheme val="minor"/>
    </font>
    <font>
      <sz val="11"/>
      <color theme="1"/>
      <name val="Aptos"/>
      <family val="2"/>
    </font>
    <font>
      <b/>
      <sz val="11"/>
      <name val="Aptos"/>
      <family val="2"/>
    </font>
    <font>
      <sz val="11"/>
      <name val="Aptos"/>
      <family val="2"/>
    </font>
    <font>
      <b/>
      <sz val="11"/>
      <color theme="1"/>
      <name val="Aptos"/>
      <family val="2"/>
    </font>
    <font>
      <i/>
      <sz val="11"/>
      <color theme="1"/>
      <name val="Aptos"/>
      <family val="2"/>
    </font>
    <font>
      <b/>
      <sz val="11"/>
      <color theme="1"/>
      <name val="Aptos Display"/>
      <family val="2"/>
      <scheme val="major"/>
    </font>
    <font>
      <sz val="11"/>
      <color theme="1"/>
      <name val="Aptos Display"/>
      <family val="2"/>
      <scheme val="major"/>
    </font>
    <font>
      <i/>
      <sz val="11"/>
      <color theme="1"/>
      <name val="Aptos Narrow"/>
      <family val="2"/>
      <charset val="186"/>
      <scheme val="minor"/>
    </font>
    <font>
      <b/>
      <sz val="11"/>
      <color rgb="FF000000"/>
      <name val="Aptos"/>
      <family val="2"/>
    </font>
    <font>
      <sz val="9"/>
      <name val="Aptos"/>
      <family val="2"/>
    </font>
    <font>
      <sz val="11"/>
      <color rgb="FF000000"/>
      <name val="Aptos"/>
      <family val="2"/>
    </font>
    <font>
      <i/>
      <sz val="11"/>
      <color rgb="FF000000"/>
      <name val="Aptos"/>
      <family val="2"/>
    </font>
    <font>
      <b/>
      <sz val="11"/>
      <color theme="1"/>
      <name val="Aptos Narrow"/>
      <family val="2"/>
      <scheme val="minor"/>
    </font>
    <font>
      <sz val="10"/>
      <color theme="1"/>
      <name val="Aptos Narrow"/>
      <family val="2"/>
      <charset val="186"/>
      <scheme val="minor"/>
    </font>
    <font>
      <b/>
      <sz val="11"/>
      <name val="Aptos"/>
      <family val="2"/>
      <charset val="186"/>
    </font>
    <font>
      <sz val="11"/>
      <name val="Aptos"/>
      <family val="2"/>
      <charset val="186"/>
    </font>
    <font>
      <sz val="9"/>
      <name val="Aptos"/>
      <family val="2"/>
      <charset val="186"/>
    </font>
    <font>
      <sz val="11"/>
      <color theme="1"/>
      <name val="Aptos"/>
      <family val="2"/>
      <charset val="186"/>
    </font>
    <font>
      <sz val="12"/>
      <color theme="1"/>
      <name val="Aptos"/>
      <family val="2"/>
    </font>
    <font>
      <b/>
      <sz val="11"/>
      <color rgb="FF000000"/>
      <name val="Aptos"/>
      <family val="2"/>
      <charset val="186"/>
    </font>
    <font>
      <b/>
      <sz val="11"/>
      <color theme="1"/>
      <name val="Aptos"/>
      <family val="2"/>
      <charset val="186"/>
    </font>
    <font>
      <b/>
      <sz val="12"/>
      <color theme="1"/>
      <name val="Aptos"/>
      <family val="2"/>
    </font>
    <font>
      <sz val="11"/>
      <color theme="1"/>
      <name val="Aptos Narrow"/>
      <family val="2"/>
      <scheme val="minor"/>
    </font>
    <font>
      <i/>
      <sz val="11"/>
      <color theme="1"/>
      <name val="Aptos Narrow"/>
      <family val="2"/>
      <scheme val="minor"/>
    </font>
    <font>
      <b/>
      <sz val="11"/>
      <color rgb="FFFF0000"/>
      <name val="Aptos"/>
      <family val="2"/>
    </font>
    <font>
      <sz val="12"/>
      <color rgb="FFFF0000"/>
      <name val="Aptos"/>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rgb="FFFFE8D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90">
    <xf numFmtId="0" fontId="0" fillId="0" borderId="0" xfId="0"/>
    <xf numFmtId="0" fontId="3"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2" fontId="7" fillId="0" borderId="0" xfId="0" applyNumberFormat="1" applyFont="1"/>
    <xf numFmtId="10" fontId="7" fillId="0" borderId="0" xfId="0" applyNumberFormat="1" applyFont="1"/>
    <xf numFmtId="2" fontId="7" fillId="0" borderId="1" xfId="0" applyNumberFormat="1" applyFont="1" applyBorder="1" applyAlignment="1">
      <alignment horizontal="center"/>
    </xf>
    <xf numFmtId="2" fontId="6" fillId="0" borderId="1" xfId="0" applyNumberFormat="1" applyFont="1" applyBorder="1" applyAlignment="1">
      <alignment horizontal="center"/>
    </xf>
    <xf numFmtId="2" fontId="7" fillId="0" borderId="0" xfId="0" applyNumberFormat="1" applyFont="1" applyAlignment="1">
      <alignment horizontal="center"/>
    </xf>
    <xf numFmtId="0" fontId="13" fillId="0" borderId="0" xfId="0" applyFont="1"/>
    <xf numFmtId="2" fontId="7" fillId="2"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xf>
    <xf numFmtId="2" fontId="6" fillId="2" borderId="1" xfId="0" applyNumberFormat="1" applyFont="1" applyFill="1"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3" fillId="2" borderId="1" xfId="0" applyFont="1" applyFill="1" applyBorder="1" applyAlignment="1" applyProtection="1">
      <alignment horizontal="left" vertical="center" wrapText="1"/>
      <protection locked="0"/>
    </xf>
    <xf numFmtId="0" fontId="10" fillId="0" borderId="0" xfId="0" applyFont="1" applyAlignment="1" applyProtection="1">
      <alignment horizontal="left" vertical="top"/>
      <protection locked="0"/>
    </xf>
    <xf numFmtId="0" fontId="17" fillId="0" borderId="0" xfId="0" applyFont="1" applyAlignment="1" applyProtection="1">
      <alignment horizontal="left" vertical="top"/>
      <protection locked="0"/>
    </xf>
    <xf numFmtId="0" fontId="1" fillId="0" borderId="0" xfId="0" applyFont="1" applyProtection="1">
      <protection locked="0"/>
    </xf>
    <xf numFmtId="1" fontId="0" fillId="0" borderId="0" xfId="0" applyNumberFormat="1" applyProtection="1">
      <protection locked="0"/>
    </xf>
    <xf numFmtId="0" fontId="18" fillId="0" borderId="0" xfId="0" applyFont="1" applyProtection="1">
      <protection locked="0"/>
    </xf>
    <xf numFmtId="0" fontId="5" fillId="0" borderId="0" xfId="0" applyFont="1" applyAlignment="1" applyProtection="1">
      <alignment horizontal="center"/>
      <protection locked="0"/>
    </xf>
    <xf numFmtId="0" fontId="1" fillId="0" borderId="0" xfId="0" applyFont="1" applyAlignment="1" applyProtection="1">
      <alignment horizontal="center" vertical="center"/>
      <protection locked="0"/>
    </xf>
    <xf numFmtId="0" fontId="8" fillId="0" borderId="0" xfId="0" applyFont="1" applyAlignment="1" applyProtection="1">
      <alignment horizontal="center"/>
      <protection locked="0"/>
    </xf>
    <xf numFmtId="0" fontId="0" fillId="0" borderId="0" xfId="0" applyAlignment="1" applyProtection="1">
      <alignment horizontal="center" vertical="center"/>
      <protection locked="0"/>
    </xf>
    <xf numFmtId="0" fontId="11" fillId="2" borderId="1" xfId="0" applyFont="1" applyFill="1" applyBorder="1" applyAlignment="1">
      <alignment vertical="center" wrapText="1"/>
    </xf>
    <xf numFmtId="0" fontId="12"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2" fontId="18" fillId="0" borderId="1" xfId="0" applyNumberFormat="1" applyFont="1" applyBorder="1" applyAlignment="1">
      <alignment vertical="center" wrapText="1"/>
    </xf>
    <xf numFmtId="2" fontId="18" fillId="2" borderId="1" xfId="0" applyNumberFormat="1" applyFont="1" applyFill="1" applyBorder="1" applyAlignment="1">
      <alignment vertical="center" wrapText="1"/>
    </xf>
    <xf numFmtId="0" fontId="11" fillId="3" borderId="1" xfId="0" applyFont="1" applyFill="1" applyBorder="1" applyAlignment="1">
      <alignment vertical="center" wrapText="1"/>
    </xf>
    <xf numFmtId="0" fontId="1"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2" fontId="18"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20" fillId="5" borderId="9"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4" fillId="4" borderId="1" xfId="0" applyFont="1" applyFill="1" applyBorder="1" applyAlignment="1">
      <alignment horizontal="right"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 fillId="0" borderId="1" xfId="0" applyFont="1" applyBorder="1" applyProtection="1">
      <protection locked="0"/>
    </xf>
    <xf numFmtId="2" fontId="4" fillId="4" borderId="1" xfId="0" applyNumberFormat="1" applyFont="1" applyFill="1" applyBorder="1" applyAlignment="1">
      <alignment vertical="center"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1" fillId="4" borderId="1" xfId="0" applyFont="1" applyFill="1" applyBorder="1" applyAlignment="1">
      <alignment horizontal="right" wrapText="1"/>
    </xf>
    <xf numFmtId="0" fontId="4" fillId="4" borderId="1" xfId="0" applyFont="1" applyFill="1" applyBorder="1" applyAlignment="1">
      <alignment horizontal="right" wrapText="1"/>
    </xf>
    <xf numFmtId="0" fontId="1" fillId="0" borderId="11" xfId="0" applyFont="1" applyBorder="1" applyAlignment="1" applyProtection="1">
      <alignment horizontal="center" wrapText="1"/>
      <protection locked="0"/>
    </xf>
    <xf numFmtId="0" fontId="9" fillId="4" borderId="1" xfId="0" applyFont="1" applyFill="1" applyBorder="1" applyAlignment="1">
      <alignment horizontal="justify" vertical="center" wrapText="1"/>
    </xf>
    <xf numFmtId="0" fontId="24" fillId="0" borderId="0" xfId="0" applyFont="1"/>
    <xf numFmtId="2" fontId="21" fillId="4" borderId="1" xfId="0" applyNumberFormat="1" applyFont="1" applyFill="1" applyBorder="1" applyAlignment="1">
      <alignment vertical="center" wrapText="1"/>
    </xf>
    <xf numFmtId="0" fontId="23" fillId="0" borderId="0" xfId="0" applyFont="1"/>
    <xf numFmtId="0" fontId="1" fillId="2" borderId="1" xfId="0" applyFont="1" applyFill="1" applyBorder="1" applyAlignment="1">
      <alignment vertical="center" wrapText="1"/>
    </xf>
    <xf numFmtId="2" fontId="1" fillId="2" borderId="1" xfId="0" applyNumberFormat="1" applyFont="1" applyFill="1" applyBorder="1" applyAlignment="1">
      <alignment vertical="center" wrapText="1"/>
    </xf>
    <xf numFmtId="2" fontId="1" fillId="3" borderId="1" xfId="0" applyNumberFormat="1" applyFont="1" applyFill="1" applyBorder="1" applyAlignment="1">
      <alignment vertical="center" wrapText="1"/>
    </xf>
    <xf numFmtId="0" fontId="2" fillId="4" borderId="1" xfId="0" applyFont="1" applyFill="1" applyBorder="1" applyAlignment="1">
      <alignment horizontal="center" vertical="center" wrapText="1"/>
    </xf>
    <xf numFmtId="2" fontId="6" fillId="4" borderId="1" xfId="0" applyNumberFormat="1" applyFont="1" applyFill="1" applyBorder="1" applyAlignment="1">
      <alignment horizontal="center" vertical="center"/>
    </xf>
    <xf numFmtId="0" fontId="9" fillId="5" borderId="9" xfId="0" applyFont="1" applyFill="1" applyBorder="1" applyAlignment="1">
      <alignment horizontal="center" vertical="center" wrapText="1"/>
    </xf>
    <xf numFmtId="0" fontId="9" fillId="4" borderId="1" xfId="0" applyFont="1" applyFill="1" applyBorder="1" applyAlignment="1">
      <alignment vertical="center" wrapText="1"/>
    </xf>
    <xf numFmtId="16" fontId="9" fillId="4" borderId="1" xfId="0" applyNumberFormat="1" applyFont="1" applyFill="1" applyBorder="1" applyAlignment="1">
      <alignment vertical="center" wrapText="1"/>
    </xf>
    <xf numFmtId="0" fontId="3" fillId="6" borderId="1" xfId="0" applyFont="1" applyFill="1" applyBorder="1" applyAlignment="1" applyProtection="1">
      <alignment horizontal="left" vertical="center" wrapText="1"/>
      <protection locked="0"/>
    </xf>
    <xf numFmtId="2" fontId="3" fillId="6" borderId="1" xfId="0" applyNumberFormat="1" applyFont="1" applyFill="1" applyBorder="1" applyAlignment="1" applyProtection="1">
      <alignment horizontal="center" vertical="center" wrapText="1"/>
      <protection locked="0"/>
    </xf>
    <xf numFmtId="1" fontId="16" fillId="6" borderId="1" xfId="0" applyNumberFormat="1" applyFont="1" applyFill="1" applyBorder="1" applyAlignment="1" applyProtection="1">
      <alignment horizontal="right" vertical="center" wrapText="1"/>
      <protection locked="0"/>
    </xf>
    <xf numFmtId="0" fontId="16" fillId="6" borderId="1" xfId="0" applyFont="1" applyFill="1" applyBorder="1" applyAlignment="1" applyProtection="1">
      <alignment horizontal="right" vertical="center" wrapText="1"/>
      <protection locked="0"/>
    </xf>
    <xf numFmtId="0" fontId="23" fillId="6" borderId="1" xfId="0" applyFont="1" applyFill="1" applyBorder="1" applyAlignment="1">
      <alignment horizontal="left" vertical="center"/>
    </xf>
    <xf numFmtId="0" fontId="0" fillId="0" borderId="0" xfId="0" applyAlignment="1">
      <alignment horizontal="center"/>
    </xf>
    <xf numFmtId="0" fontId="21" fillId="5" borderId="9" xfId="0" applyFont="1" applyFill="1" applyBorder="1" applyAlignment="1">
      <alignment horizontal="center" vertical="center" wrapText="1"/>
    </xf>
    <xf numFmtId="0" fontId="18" fillId="4" borderId="1" xfId="0"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 fontId="3" fillId="6" borderId="1" xfId="0" applyNumberFormat="1"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4" fillId="0" borderId="1" xfId="0" applyFont="1" applyBorder="1" applyAlignment="1">
      <alignment vertical="center" wrapText="1"/>
    </xf>
    <xf numFmtId="0" fontId="4" fillId="0" borderId="1" xfId="0" applyFont="1" applyBorder="1" applyAlignment="1">
      <alignment vertical="center"/>
    </xf>
    <xf numFmtId="0" fontId="9" fillId="0" borderId="1" xfId="0" applyFont="1" applyBorder="1" applyAlignment="1">
      <alignment vertical="center" wrapText="1"/>
    </xf>
    <xf numFmtId="0" fontId="1" fillId="0" borderId="0" xfId="0" applyFont="1"/>
    <xf numFmtId="2" fontId="1" fillId="0" borderId="1" xfId="0" applyNumberFormat="1" applyFont="1" applyBorder="1" applyAlignment="1">
      <alignment horizontal="center" vertical="center" wrapText="1"/>
    </xf>
    <xf numFmtId="2" fontId="1"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center"/>
    </xf>
    <xf numFmtId="2" fontId="1" fillId="0" borderId="10" xfId="0" applyNumberFormat="1" applyFont="1" applyBorder="1" applyAlignment="1">
      <alignment horizontal="center" vertical="center" wrapText="1"/>
    </xf>
    <xf numFmtId="0" fontId="21" fillId="2" borderId="11" xfId="0" applyFont="1" applyFill="1" applyBorder="1" applyAlignment="1">
      <alignment horizontal="left" vertical="center" wrapText="1"/>
    </xf>
    <xf numFmtId="2" fontId="19" fillId="2" borderId="1" xfId="0" applyNumberFormat="1" applyFont="1" applyFill="1" applyBorder="1" applyAlignment="1">
      <alignment horizontal="center" vertical="center"/>
    </xf>
    <xf numFmtId="2" fontId="19" fillId="2" borderId="10" xfId="0" applyNumberFormat="1" applyFont="1" applyFill="1" applyBorder="1" applyAlignment="1">
      <alignment horizontal="center" vertical="center"/>
    </xf>
    <xf numFmtId="0" fontId="21" fillId="2" borderId="12" xfId="0" applyFont="1" applyFill="1" applyBorder="1" applyAlignment="1">
      <alignment horizontal="left" vertical="center" wrapText="1"/>
    </xf>
    <xf numFmtId="4" fontId="19" fillId="2" borderId="13" xfId="0" applyNumberFormat="1" applyFont="1" applyFill="1" applyBorder="1" applyAlignment="1">
      <alignment horizontal="center" vertical="center"/>
    </xf>
    <xf numFmtId="0" fontId="4" fillId="0" borderId="0" xfId="0" applyFont="1" applyAlignment="1">
      <alignment horizontal="right"/>
    </xf>
    <xf numFmtId="2" fontId="4" fillId="0" borderId="23" xfId="0" applyNumberFormat="1" applyFont="1" applyBorder="1" applyAlignment="1">
      <alignment horizontal="center"/>
    </xf>
    <xf numFmtId="2" fontId="4" fillId="0" borderId="7" xfId="0" applyNumberFormat="1" applyFont="1" applyBorder="1" applyAlignment="1">
      <alignment horizontal="center"/>
    </xf>
    <xf numFmtId="2" fontId="4" fillId="0" borderId="22" xfId="0" applyNumberFormat="1" applyFont="1" applyBorder="1" applyAlignment="1">
      <alignment horizontal="center"/>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2" fontId="26" fillId="2" borderId="13" xfId="0" applyNumberFormat="1" applyFont="1" applyFill="1" applyBorder="1" applyAlignment="1">
      <alignment horizontal="center" vertical="center"/>
    </xf>
    <xf numFmtId="2" fontId="26" fillId="2" borderId="24" xfId="0" applyNumberFormat="1" applyFont="1" applyFill="1" applyBorder="1" applyAlignment="1">
      <alignment horizontal="center" vertical="center"/>
    </xf>
    <xf numFmtId="10" fontId="7" fillId="2" borderId="1" xfId="0" applyNumberFormat="1" applyFont="1" applyFill="1" applyBorder="1" applyAlignment="1">
      <alignment horizontal="center" vertical="center"/>
    </xf>
    <xf numFmtId="10" fontId="6" fillId="2" borderId="1" xfId="0" applyNumberFormat="1" applyFont="1" applyFill="1" applyBorder="1" applyAlignment="1">
      <alignment horizontal="center" vertical="center"/>
    </xf>
    <xf numFmtId="10" fontId="7" fillId="0" borderId="1" xfId="0" applyNumberFormat="1" applyFont="1" applyBorder="1" applyAlignment="1">
      <alignment horizontal="center"/>
    </xf>
    <xf numFmtId="10" fontId="6" fillId="0" borderId="1" xfId="0" applyNumberFormat="1" applyFont="1" applyBorder="1" applyAlignment="1">
      <alignment horizontal="center"/>
    </xf>
    <xf numFmtId="10" fontId="7" fillId="2" borderId="1" xfId="0" applyNumberFormat="1" applyFont="1" applyFill="1" applyBorder="1" applyAlignment="1">
      <alignment horizontal="center"/>
    </xf>
    <xf numFmtId="10" fontId="6" fillId="2" borderId="1" xfId="0" applyNumberFormat="1" applyFont="1" applyFill="1" applyBorder="1" applyAlignment="1">
      <alignment horizontal="center"/>
    </xf>
    <xf numFmtId="10" fontId="1" fillId="2" borderId="1" xfId="0" applyNumberFormat="1" applyFont="1" applyFill="1" applyBorder="1" applyAlignment="1">
      <alignment horizontal="center" vertical="center" wrapText="1"/>
    </xf>
    <xf numFmtId="10" fontId="1" fillId="6" borderId="1" xfId="0" applyNumberFormat="1" applyFont="1" applyFill="1" applyBorder="1" applyAlignment="1" applyProtection="1">
      <alignment horizontal="center" vertical="center" wrapText="1"/>
      <protection locked="0"/>
    </xf>
    <xf numFmtId="10" fontId="1" fillId="2" borderId="1" xfId="0" applyNumberFormat="1" applyFont="1" applyFill="1" applyBorder="1" applyAlignment="1">
      <alignment horizontal="center" wrapText="1"/>
    </xf>
    <xf numFmtId="0" fontId="22" fillId="0" borderId="8" xfId="0" applyFont="1" applyBorder="1" applyAlignment="1">
      <alignment horizontal="center" vertical="center"/>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4" fillId="0" borderId="0" xfId="0" applyFont="1" applyAlignment="1">
      <alignment horizontal="right"/>
    </xf>
    <xf numFmtId="0" fontId="2"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1" fontId="15" fillId="5" borderId="1"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2" fontId="4" fillId="0" borderId="19" xfId="0" applyNumberFormat="1" applyFont="1" applyBorder="1" applyAlignment="1">
      <alignment horizontal="center"/>
    </xf>
    <xf numFmtId="2" fontId="4" fillId="0" borderId="20" xfId="0" applyNumberFormat="1" applyFont="1" applyBorder="1" applyAlignment="1">
      <alignment horizontal="center"/>
    </xf>
    <xf numFmtId="2" fontId="4" fillId="0" borderId="21" xfId="0" applyNumberFormat="1" applyFont="1" applyBorder="1" applyAlignment="1">
      <alignment horizontal="center"/>
    </xf>
    <xf numFmtId="0" fontId="4" fillId="0" borderId="0" xfId="0" applyFont="1" applyAlignment="1">
      <alignment horizontal="center" vertical="center" wrapText="1"/>
    </xf>
    <xf numFmtId="0" fontId="2" fillId="4" borderId="4" xfId="0" applyFont="1" applyFill="1" applyBorder="1" applyAlignment="1">
      <alignment horizontal="right" vertical="center" wrapText="1"/>
    </xf>
    <xf numFmtId="0" fontId="2" fillId="4" borderId="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2" fillId="5"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 fillId="0" borderId="14" xfId="0" applyFont="1" applyBorder="1" applyAlignment="1">
      <alignment horizontal="center"/>
    </xf>
    <xf numFmtId="0" fontId="4" fillId="0" borderId="11" xfId="0" applyFont="1" applyBorder="1" applyAlignment="1">
      <alignment horizont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10" fillId="0" borderId="2" xfId="0" applyFont="1" applyBorder="1" applyAlignment="1" applyProtection="1">
      <alignment horizontal="left" vertical="top"/>
      <protection locked="0"/>
    </xf>
    <xf numFmtId="0" fontId="2" fillId="4" borderId="4" xfId="0" applyFont="1" applyFill="1" applyBorder="1" applyAlignment="1" applyProtection="1">
      <alignment horizontal="left" vertical="center" wrapText="1"/>
      <protection locked="0"/>
    </xf>
    <xf numFmtId="0" fontId="2" fillId="4" borderId="5" xfId="0" applyFont="1" applyFill="1" applyBorder="1" applyAlignment="1" applyProtection="1">
      <alignment horizontal="left" vertical="center" wrapText="1"/>
      <protection locked="0"/>
    </xf>
    <xf numFmtId="0" fontId="2" fillId="4" borderId="6" xfId="0" applyFont="1" applyFill="1" applyBorder="1" applyAlignment="1" applyProtection="1">
      <alignment horizontal="left" vertical="center" wrapText="1"/>
      <protection locked="0"/>
    </xf>
    <xf numFmtId="0" fontId="22" fillId="4" borderId="4" xfId="0" applyFont="1" applyFill="1" applyBorder="1" applyAlignment="1">
      <alignment horizontal="left"/>
    </xf>
    <xf numFmtId="0" fontId="22" fillId="4" borderId="5" xfId="0" applyFont="1" applyFill="1" applyBorder="1" applyAlignment="1">
      <alignment horizontal="left"/>
    </xf>
    <xf numFmtId="0" fontId="22" fillId="4" borderId="6" xfId="0" applyFont="1" applyFill="1" applyBorder="1" applyAlignment="1">
      <alignment horizontal="left"/>
    </xf>
    <xf numFmtId="0" fontId="4" fillId="4" borderId="4" xfId="0" applyFont="1" applyFill="1" applyBorder="1" applyAlignment="1">
      <alignment horizontal="right" vertical="center" wrapText="1"/>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4" fillId="6" borderId="7" xfId="0" applyFont="1" applyFill="1" applyBorder="1" applyAlignment="1" applyProtection="1">
      <alignment horizontal="center" wrapText="1"/>
      <protection locked="0"/>
    </xf>
    <xf numFmtId="0" fontId="22" fillId="0" borderId="0" xfId="0" applyFont="1" applyAlignment="1">
      <alignment horizontal="center" vertical="center" wrapText="1"/>
    </xf>
    <xf numFmtId="0" fontId="4" fillId="0" borderId="14" xfId="0" applyFont="1" applyBorder="1" applyAlignment="1" applyProtection="1">
      <alignment horizontal="center" vertical="center" textRotation="90" wrapText="1"/>
      <protection locked="0"/>
    </xf>
    <xf numFmtId="0" fontId="4" fillId="0" borderId="15"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2" fontId="21" fillId="4" borderId="1"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2" fontId="18" fillId="4"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10" fontId="1" fillId="6" borderId="10" xfId="0" applyNumberFormat="1" applyFont="1" applyFill="1" applyBorder="1" applyAlignment="1" applyProtection="1">
      <alignment horizontal="center" vertical="center" wrapText="1"/>
      <protection locked="0"/>
    </xf>
    <xf numFmtId="10" fontId="1" fillId="6" borderId="10" xfId="0" applyNumberFormat="1" applyFont="1" applyFill="1" applyBorder="1" applyAlignment="1" applyProtection="1">
      <alignment horizontal="center" wrapText="1"/>
      <protection locked="0"/>
    </xf>
    <xf numFmtId="0" fontId="4" fillId="0" borderId="25" xfId="0" applyFont="1" applyBorder="1" applyAlignment="1" applyProtection="1">
      <alignment horizontal="center" vertical="center" textRotation="90"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1" fillId="0" borderId="14" xfId="0" applyFont="1" applyBorder="1" applyAlignment="1" applyProtection="1">
      <alignment horizontal="center" wrapText="1"/>
      <protection locked="0"/>
    </xf>
    <xf numFmtId="0" fontId="4" fillId="6" borderId="17" xfId="0" applyFont="1" applyFill="1" applyBorder="1" applyAlignment="1" applyProtection="1">
      <alignment horizontal="center" vertical="center" wrapText="1"/>
      <protection locked="0"/>
    </xf>
    <xf numFmtId="0" fontId="1" fillId="0" borderId="15" xfId="0" applyFont="1" applyBorder="1" applyAlignment="1">
      <alignment horizontal="center" vertical="center" wrapText="1"/>
    </xf>
    <xf numFmtId="2" fontId="1" fillId="0" borderId="15" xfId="0" applyNumberFormat="1" applyFont="1" applyBorder="1" applyAlignment="1">
      <alignment horizontal="center" vertical="center" wrapText="1"/>
    </xf>
    <xf numFmtId="10" fontId="1" fillId="2" borderId="15" xfId="0" applyNumberFormat="1" applyFont="1" applyFill="1" applyBorder="1" applyAlignment="1">
      <alignment horizontal="center" vertical="center" wrapText="1"/>
    </xf>
    <xf numFmtId="10" fontId="1" fillId="6" borderId="16" xfId="0" applyNumberFormat="1" applyFont="1" applyFill="1" applyBorder="1" applyAlignment="1" applyProtection="1">
      <alignment horizontal="center" vertical="center" wrapText="1"/>
      <protection locked="0"/>
    </xf>
    <xf numFmtId="0" fontId="4" fillId="4" borderId="12" xfId="0" applyFont="1" applyFill="1" applyBorder="1" applyAlignment="1">
      <alignment horizontal="right" wrapText="1"/>
    </xf>
    <xf numFmtId="0" fontId="4" fillId="4" borderId="13" xfId="0" applyFont="1" applyFill="1" applyBorder="1" applyAlignment="1">
      <alignment horizontal="right" wrapText="1"/>
    </xf>
    <xf numFmtId="2" fontId="4" fillId="4" borderId="13" xfId="0" applyNumberFormat="1" applyFont="1" applyFill="1" applyBorder="1" applyAlignment="1">
      <alignment horizontal="center" wrapText="1"/>
    </xf>
    <xf numFmtId="10" fontId="4" fillId="4" borderId="13" xfId="0" applyNumberFormat="1" applyFont="1" applyFill="1" applyBorder="1" applyAlignment="1">
      <alignment horizontal="center" wrapText="1"/>
    </xf>
    <xf numFmtId="10" fontId="4" fillId="4" borderId="24" xfId="0" applyNumberFormat="1" applyFont="1" applyFill="1" applyBorder="1" applyAlignment="1">
      <alignment horizontal="center" wrapText="1"/>
    </xf>
    <xf numFmtId="0" fontId="4" fillId="6" borderId="17" xfId="0" applyFont="1" applyFill="1" applyBorder="1" applyAlignment="1" applyProtection="1">
      <alignment horizontal="center" wrapText="1"/>
      <protection locked="0"/>
    </xf>
    <xf numFmtId="10" fontId="1" fillId="2" borderId="15" xfId="0" applyNumberFormat="1" applyFont="1" applyFill="1" applyBorder="1" applyAlignment="1">
      <alignment horizontal="center" wrapText="1"/>
    </xf>
    <xf numFmtId="10" fontId="1" fillId="6" borderId="16" xfId="0" applyNumberFormat="1" applyFont="1" applyFill="1" applyBorder="1" applyAlignment="1" applyProtection="1">
      <alignment horizontal="center" wrapText="1"/>
      <protection locked="0"/>
    </xf>
    <xf numFmtId="0" fontId="4" fillId="0" borderId="26" xfId="0" applyFont="1" applyBorder="1" applyAlignment="1">
      <alignment horizontal="right" wrapText="1"/>
    </xf>
    <xf numFmtId="0" fontId="4" fillId="0" borderId="27" xfId="0" applyFont="1" applyBorder="1" applyAlignment="1">
      <alignment horizontal="right" wrapText="1"/>
    </xf>
    <xf numFmtId="2" fontId="4" fillId="0" borderId="27" xfId="0" applyNumberFormat="1" applyFont="1" applyBorder="1" applyAlignment="1">
      <alignment horizontal="center" wrapText="1"/>
    </xf>
    <xf numFmtId="10" fontId="4" fillId="0" borderId="27" xfId="0" applyNumberFormat="1" applyFont="1" applyBorder="1" applyAlignment="1">
      <alignment horizontal="center" wrapText="1"/>
    </xf>
    <xf numFmtId="10" fontId="4" fillId="0" borderId="28" xfId="0" applyNumberFormat="1" applyFont="1" applyBorder="1" applyAlignment="1">
      <alignment horizontal="center" wrapText="1"/>
    </xf>
    <xf numFmtId="2" fontId="1" fillId="2" borderId="15" xfId="0" applyNumberFormat="1" applyFont="1" applyFill="1" applyBorder="1" applyAlignment="1">
      <alignment horizontal="center" vertical="center" wrapText="1"/>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E8D1"/>
      <color rgb="FFFFDEBD"/>
      <color rgb="FFCCE2DF"/>
      <color rgb="FFF9E7F7"/>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F92D-89E7-4D0D-B1E8-EB38E4CDEA6E}">
  <sheetPr filterMode="1">
    <tabColor theme="3" tint="0.499984740745262"/>
  </sheetPr>
  <dimension ref="A1:K122"/>
  <sheetViews>
    <sheetView tabSelected="1" topLeftCell="A95" zoomScaleNormal="100" workbookViewId="0">
      <selection activeCell="M115" sqref="M114:M115"/>
    </sheetView>
  </sheetViews>
  <sheetFormatPr defaultColWidth="8.6640625" defaultRowHeight="15" customHeight="1" x14ac:dyDescent="0.3"/>
  <cols>
    <col min="1" max="1" width="10" style="14" customWidth="1"/>
    <col min="2" max="2" width="39.88671875" style="14" customWidth="1"/>
    <col min="3" max="3" width="32" style="14" customWidth="1"/>
    <col min="4" max="4" width="26.88671875" style="15" customWidth="1"/>
    <col min="5" max="5" width="27.5546875" style="14" customWidth="1"/>
    <col min="6" max="6" width="12.33203125" style="15" customWidth="1"/>
    <col min="7" max="7" width="13.33203125" style="20" customWidth="1"/>
    <col min="8" max="8" width="14.44140625" style="14" customWidth="1"/>
    <col min="9" max="9" width="12.6640625" style="14" customWidth="1"/>
    <col min="10" max="10" width="13" style="24" customWidth="1"/>
    <col min="11" max="11" width="13.33203125" style="25" customWidth="1"/>
    <col min="12" max="12" width="22.6640625" style="14" customWidth="1"/>
    <col min="13" max="16384" width="8.6640625" style="14"/>
  </cols>
  <sheetData>
    <row r="1" spans="1:11" ht="14.4" x14ac:dyDescent="0.3">
      <c r="A1" s="117" t="s">
        <v>0</v>
      </c>
      <c r="B1" s="117"/>
      <c r="C1" s="117"/>
      <c r="D1" s="117"/>
      <c r="E1" s="117"/>
      <c r="F1" s="117"/>
      <c r="G1" s="117"/>
      <c r="H1" s="117"/>
      <c r="I1" s="117"/>
      <c r="J1" s="117"/>
      <c r="K1" s="117"/>
    </row>
    <row r="2" spans="1:11" ht="44.7" customHeight="1" x14ac:dyDescent="0.3">
      <c r="A2" s="127" t="s">
        <v>1</v>
      </c>
      <c r="B2" s="127"/>
      <c r="C2" s="127"/>
      <c r="D2" s="127"/>
      <c r="E2" s="127"/>
      <c r="F2" s="127"/>
      <c r="G2" s="127"/>
      <c r="H2" s="127"/>
      <c r="I2" s="127"/>
      <c r="J2" s="127"/>
      <c r="K2" s="127"/>
    </row>
    <row r="3" spans="1:11" ht="17.399999999999999" customHeight="1" x14ac:dyDescent="0.3">
      <c r="A3" s="118" t="s">
        <v>2</v>
      </c>
      <c r="B3" s="118" t="s">
        <v>3</v>
      </c>
      <c r="C3" s="118" t="s">
        <v>4</v>
      </c>
      <c r="D3" s="137" t="s">
        <v>5</v>
      </c>
      <c r="E3" s="118" t="s">
        <v>6</v>
      </c>
      <c r="F3" s="118" t="s">
        <v>7</v>
      </c>
      <c r="G3" s="123" t="s">
        <v>8</v>
      </c>
      <c r="H3" s="122" t="s">
        <v>9</v>
      </c>
      <c r="I3" s="120" t="s">
        <v>10</v>
      </c>
      <c r="J3" s="119" t="s">
        <v>11</v>
      </c>
      <c r="K3" s="119"/>
    </row>
    <row r="4" spans="1:11" ht="23.4" customHeight="1" x14ac:dyDescent="0.3">
      <c r="A4" s="118"/>
      <c r="B4" s="118"/>
      <c r="C4" s="118"/>
      <c r="D4" s="137"/>
      <c r="E4" s="118"/>
      <c r="F4" s="118"/>
      <c r="G4" s="123"/>
      <c r="H4" s="122"/>
      <c r="I4" s="121"/>
      <c r="J4" s="101" t="s">
        <v>12</v>
      </c>
      <c r="K4" s="101" t="s">
        <v>13</v>
      </c>
    </row>
    <row r="5" spans="1:11" ht="15" customHeight="1" x14ac:dyDescent="0.3">
      <c r="A5" s="99" t="s">
        <v>14</v>
      </c>
      <c r="B5" s="114" t="s">
        <v>15</v>
      </c>
      <c r="C5" s="115"/>
      <c r="D5" s="115"/>
      <c r="E5" s="115"/>
      <c r="F5" s="115"/>
      <c r="G5" s="115"/>
      <c r="H5" s="115"/>
      <c r="I5" s="116"/>
      <c r="J5" s="73">
        <f>J6+J22</f>
        <v>0</v>
      </c>
      <c r="K5" s="74" t="e">
        <f t="shared" ref="K5:K36" si="0">J5*100/$J$112</f>
        <v>#DIV/0!</v>
      </c>
    </row>
    <row r="6" spans="1:11" ht="15" customHeight="1" x14ac:dyDescent="0.3">
      <c r="A6" s="99" t="s">
        <v>16</v>
      </c>
      <c r="B6" s="114" t="s">
        <v>17</v>
      </c>
      <c r="C6" s="115"/>
      <c r="D6" s="115"/>
      <c r="E6" s="115"/>
      <c r="F6" s="115"/>
      <c r="G6" s="115"/>
      <c r="H6" s="115"/>
      <c r="I6" s="116"/>
      <c r="J6" s="73">
        <f>SUM(J7:J21)</f>
        <v>0</v>
      </c>
      <c r="K6" s="74" t="e">
        <f t="shared" si="0"/>
        <v>#DIV/0!</v>
      </c>
    </row>
    <row r="7" spans="1:11" ht="14.4" x14ac:dyDescent="0.3">
      <c r="A7" s="16" t="s">
        <v>18</v>
      </c>
      <c r="B7" s="65" t="s">
        <v>3</v>
      </c>
      <c r="C7" s="65"/>
      <c r="D7" s="65"/>
      <c r="E7" s="77" t="s">
        <v>19</v>
      </c>
      <c r="F7" s="66">
        <v>0</v>
      </c>
      <c r="G7" s="67"/>
      <c r="H7" s="68"/>
      <c r="I7" s="68"/>
      <c r="J7" s="75">
        <f t="shared" ref="J7:J21" si="1">F7*G7</f>
        <v>0</v>
      </c>
      <c r="K7" s="74" t="e">
        <f t="shared" si="0"/>
        <v>#DIV/0!</v>
      </c>
    </row>
    <row r="8" spans="1:11" ht="14.4" x14ac:dyDescent="0.3">
      <c r="A8" s="16" t="s">
        <v>20</v>
      </c>
      <c r="B8" s="65" t="s">
        <v>3</v>
      </c>
      <c r="C8" s="65"/>
      <c r="D8" s="65"/>
      <c r="E8" s="77" t="s">
        <v>19</v>
      </c>
      <c r="F8" s="66">
        <v>0</v>
      </c>
      <c r="G8" s="67"/>
      <c r="H8" s="68"/>
      <c r="I8" s="68"/>
      <c r="J8" s="75">
        <f t="shared" si="1"/>
        <v>0</v>
      </c>
      <c r="K8" s="74" t="e">
        <f t="shared" si="0"/>
        <v>#DIV/0!</v>
      </c>
    </row>
    <row r="9" spans="1:11" ht="14.4" x14ac:dyDescent="0.3">
      <c r="A9" s="16" t="s">
        <v>21</v>
      </c>
      <c r="B9" s="65" t="s">
        <v>3</v>
      </c>
      <c r="C9" s="65"/>
      <c r="D9" s="65"/>
      <c r="E9" s="77" t="s">
        <v>19</v>
      </c>
      <c r="F9" s="66">
        <v>0</v>
      </c>
      <c r="G9" s="67"/>
      <c r="H9" s="68"/>
      <c r="I9" s="68"/>
      <c r="J9" s="75">
        <f t="shared" si="1"/>
        <v>0</v>
      </c>
      <c r="K9" s="74" t="e">
        <f t="shared" si="0"/>
        <v>#DIV/0!</v>
      </c>
    </row>
    <row r="10" spans="1:11" ht="14.4" x14ac:dyDescent="0.3">
      <c r="A10" s="16" t="s">
        <v>22</v>
      </c>
      <c r="B10" s="65" t="s">
        <v>3</v>
      </c>
      <c r="C10" s="65"/>
      <c r="D10" s="65"/>
      <c r="E10" s="77" t="s">
        <v>19</v>
      </c>
      <c r="F10" s="66">
        <v>0</v>
      </c>
      <c r="G10" s="67"/>
      <c r="H10" s="68"/>
      <c r="I10" s="68"/>
      <c r="J10" s="75">
        <f t="shared" si="1"/>
        <v>0</v>
      </c>
      <c r="K10" s="74" t="e">
        <f t="shared" si="0"/>
        <v>#DIV/0!</v>
      </c>
    </row>
    <row r="11" spans="1:11" ht="14.4" x14ac:dyDescent="0.3">
      <c r="A11" s="16" t="s">
        <v>23</v>
      </c>
      <c r="B11" s="65" t="s">
        <v>3</v>
      </c>
      <c r="C11" s="65"/>
      <c r="D11" s="65"/>
      <c r="E11" s="77" t="s">
        <v>19</v>
      </c>
      <c r="F11" s="66">
        <v>0</v>
      </c>
      <c r="G11" s="67"/>
      <c r="H11" s="68"/>
      <c r="I11" s="68"/>
      <c r="J11" s="75">
        <f t="shared" si="1"/>
        <v>0</v>
      </c>
      <c r="K11" s="74" t="e">
        <f t="shared" si="0"/>
        <v>#DIV/0!</v>
      </c>
    </row>
    <row r="12" spans="1:11" ht="14.4" x14ac:dyDescent="0.3">
      <c r="A12" s="16" t="s">
        <v>24</v>
      </c>
      <c r="B12" s="65" t="s">
        <v>3</v>
      </c>
      <c r="C12" s="65"/>
      <c r="D12" s="65"/>
      <c r="E12" s="77" t="s">
        <v>19</v>
      </c>
      <c r="F12" s="66">
        <v>0</v>
      </c>
      <c r="G12" s="67"/>
      <c r="H12" s="68"/>
      <c r="I12" s="68"/>
      <c r="J12" s="75">
        <f t="shared" si="1"/>
        <v>0</v>
      </c>
      <c r="K12" s="74" t="e">
        <f t="shared" si="0"/>
        <v>#DIV/0!</v>
      </c>
    </row>
    <row r="13" spans="1:11" ht="14.4" x14ac:dyDescent="0.3">
      <c r="A13" s="16" t="s">
        <v>25</v>
      </c>
      <c r="B13" s="65" t="s">
        <v>3</v>
      </c>
      <c r="C13" s="65"/>
      <c r="D13" s="65"/>
      <c r="E13" s="77" t="s">
        <v>19</v>
      </c>
      <c r="F13" s="66">
        <v>0</v>
      </c>
      <c r="G13" s="67"/>
      <c r="H13" s="68"/>
      <c r="I13" s="68"/>
      <c r="J13" s="75">
        <f t="shared" si="1"/>
        <v>0</v>
      </c>
      <c r="K13" s="74" t="e">
        <f t="shared" si="0"/>
        <v>#DIV/0!</v>
      </c>
    </row>
    <row r="14" spans="1:11" ht="14.4" x14ac:dyDescent="0.3">
      <c r="A14" s="16" t="s">
        <v>26</v>
      </c>
      <c r="B14" s="65" t="s">
        <v>3</v>
      </c>
      <c r="C14" s="65"/>
      <c r="D14" s="65"/>
      <c r="E14" s="77" t="s">
        <v>19</v>
      </c>
      <c r="F14" s="66">
        <v>0</v>
      </c>
      <c r="G14" s="67"/>
      <c r="H14" s="68"/>
      <c r="I14" s="68"/>
      <c r="J14" s="75">
        <f t="shared" si="1"/>
        <v>0</v>
      </c>
      <c r="K14" s="74" t="e">
        <f t="shared" si="0"/>
        <v>#DIV/0!</v>
      </c>
    </row>
    <row r="15" spans="1:11" ht="14.4" x14ac:dyDescent="0.3">
      <c r="A15" s="16" t="s">
        <v>27</v>
      </c>
      <c r="B15" s="65" t="s">
        <v>3</v>
      </c>
      <c r="C15" s="65"/>
      <c r="D15" s="65"/>
      <c r="E15" s="77" t="s">
        <v>19</v>
      </c>
      <c r="F15" s="66">
        <v>0</v>
      </c>
      <c r="G15" s="67"/>
      <c r="H15" s="68"/>
      <c r="I15" s="68"/>
      <c r="J15" s="75">
        <f t="shared" si="1"/>
        <v>0</v>
      </c>
      <c r="K15" s="74" t="e">
        <f t="shared" si="0"/>
        <v>#DIV/0!</v>
      </c>
    </row>
    <row r="16" spans="1:11" ht="14.4" x14ac:dyDescent="0.3">
      <c r="A16" s="16" t="s">
        <v>28</v>
      </c>
      <c r="B16" s="65" t="s">
        <v>3</v>
      </c>
      <c r="C16" s="65"/>
      <c r="D16" s="65"/>
      <c r="E16" s="77" t="s">
        <v>19</v>
      </c>
      <c r="F16" s="66">
        <v>0</v>
      </c>
      <c r="G16" s="67"/>
      <c r="H16" s="68"/>
      <c r="I16" s="68"/>
      <c r="J16" s="75">
        <f t="shared" si="1"/>
        <v>0</v>
      </c>
      <c r="K16" s="74" t="e">
        <f t="shared" si="0"/>
        <v>#DIV/0!</v>
      </c>
    </row>
    <row r="17" spans="1:11" ht="14.4" x14ac:dyDescent="0.3">
      <c r="A17" s="16" t="s">
        <v>29</v>
      </c>
      <c r="B17" s="65" t="s">
        <v>3</v>
      </c>
      <c r="C17" s="65"/>
      <c r="D17" s="65"/>
      <c r="E17" s="77" t="s">
        <v>19</v>
      </c>
      <c r="F17" s="66">
        <v>0</v>
      </c>
      <c r="G17" s="67"/>
      <c r="H17" s="68"/>
      <c r="I17" s="68"/>
      <c r="J17" s="75">
        <f t="shared" si="1"/>
        <v>0</v>
      </c>
      <c r="K17" s="74" t="e">
        <f t="shared" si="0"/>
        <v>#DIV/0!</v>
      </c>
    </row>
    <row r="18" spans="1:11" ht="14.4" x14ac:dyDescent="0.3">
      <c r="A18" s="16" t="s">
        <v>30</v>
      </c>
      <c r="B18" s="65" t="s">
        <v>3</v>
      </c>
      <c r="C18" s="65"/>
      <c r="D18" s="65"/>
      <c r="E18" s="77" t="s">
        <v>19</v>
      </c>
      <c r="F18" s="66">
        <v>0</v>
      </c>
      <c r="G18" s="67"/>
      <c r="H18" s="68"/>
      <c r="I18" s="68"/>
      <c r="J18" s="75">
        <f t="shared" si="1"/>
        <v>0</v>
      </c>
      <c r="K18" s="74" t="e">
        <f t="shared" si="0"/>
        <v>#DIV/0!</v>
      </c>
    </row>
    <row r="19" spans="1:11" ht="14.4" x14ac:dyDescent="0.3">
      <c r="A19" s="16" t="s">
        <v>31</v>
      </c>
      <c r="B19" s="65" t="s">
        <v>3</v>
      </c>
      <c r="C19" s="65"/>
      <c r="D19" s="65"/>
      <c r="E19" s="77" t="s">
        <v>19</v>
      </c>
      <c r="F19" s="66">
        <v>0</v>
      </c>
      <c r="G19" s="67"/>
      <c r="H19" s="68"/>
      <c r="I19" s="68"/>
      <c r="J19" s="75">
        <f t="shared" si="1"/>
        <v>0</v>
      </c>
      <c r="K19" s="74" t="e">
        <f t="shared" si="0"/>
        <v>#DIV/0!</v>
      </c>
    </row>
    <row r="20" spans="1:11" ht="14.4" x14ac:dyDescent="0.3">
      <c r="A20" s="16" t="s">
        <v>32</v>
      </c>
      <c r="B20" s="65" t="s">
        <v>3</v>
      </c>
      <c r="C20" s="65"/>
      <c r="D20" s="65"/>
      <c r="E20" s="77" t="s">
        <v>19</v>
      </c>
      <c r="F20" s="66">
        <v>0</v>
      </c>
      <c r="G20" s="67"/>
      <c r="H20" s="68"/>
      <c r="I20" s="68"/>
      <c r="J20" s="75">
        <f t="shared" si="1"/>
        <v>0</v>
      </c>
      <c r="K20" s="74" t="e">
        <f t="shared" si="0"/>
        <v>#DIV/0!</v>
      </c>
    </row>
    <row r="21" spans="1:11" ht="14.4" x14ac:dyDescent="0.3">
      <c r="A21" s="16" t="s">
        <v>33</v>
      </c>
      <c r="B21" s="65" t="s">
        <v>3</v>
      </c>
      <c r="C21" s="65"/>
      <c r="D21" s="65"/>
      <c r="E21" s="77" t="s">
        <v>19</v>
      </c>
      <c r="F21" s="66">
        <v>0</v>
      </c>
      <c r="G21" s="67"/>
      <c r="H21" s="68"/>
      <c r="I21" s="68"/>
      <c r="J21" s="75">
        <f t="shared" si="1"/>
        <v>0</v>
      </c>
      <c r="K21" s="74" t="e">
        <f t="shared" si="0"/>
        <v>#DIV/0!</v>
      </c>
    </row>
    <row r="22" spans="1:11" ht="14.7" customHeight="1" x14ac:dyDescent="0.3">
      <c r="A22" s="99" t="s">
        <v>34</v>
      </c>
      <c r="B22" s="114" t="s">
        <v>35</v>
      </c>
      <c r="C22" s="115"/>
      <c r="D22" s="115"/>
      <c r="E22" s="115"/>
      <c r="F22" s="115"/>
      <c r="G22" s="115"/>
      <c r="H22" s="115"/>
      <c r="I22" s="116"/>
      <c r="J22" s="73">
        <f>J23</f>
        <v>0</v>
      </c>
      <c r="K22" s="74" t="e">
        <f t="shared" si="0"/>
        <v>#DIV/0!</v>
      </c>
    </row>
    <row r="23" spans="1:11" ht="13.2" customHeight="1" x14ac:dyDescent="0.3">
      <c r="A23" s="100" t="s">
        <v>36</v>
      </c>
      <c r="B23" s="114" t="s">
        <v>37</v>
      </c>
      <c r="C23" s="115"/>
      <c r="D23" s="115"/>
      <c r="E23" s="115"/>
      <c r="F23" s="115"/>
      <c r="G23" s="115"/>
      <c r="H23" s="115"/>
      <c r="I23" s="115"/>
      <c r="J23" s="73">
        <f>SUM(J24:J33)</f>
        <v>0</v>
      </c>
      <c r="K23" s="74" t="e">
        <f t="shared" si="0"/>
        <v>#DIV/0!</v>
      </c>
    </row>
    <row r="24" spans="1:11" ht="14.4" x14ac:dyDescent="0.3">
      <c r="A24" s="16" t="s">
        <v>38</v>
      </c>
      <c r="B24" s="65" t="s">
        <v>39</v>
      </c>
      <c r="C24" s="65"/>
      <c r="D24" s="65"/>
      <c r="E24" s="77" t="s">
        <v>19</v>
      </c>
      <c r="F24" s="66">
        <v>0</v>
      </c>
      <c r="G24" s="67"/>
      <c r="H24" s="43" t="s">
        <v>40</v>
      </c>
      <c r="I24" s="68"/>
      <c r="J24" s="75">
        <f t="shared" ref="J24:J33" si="2">F24*G24</f>
        <v>0</v>
      </c>
      <c r="K24" s="74" t="e">
        <f t="shared" si="0"/>
        <v>#DIV/0!</v>
      </c>
    </row>
    <row r="25" spans="1:11" ht="14.4" x14ac:dyDescent="0.3">
      <c r="A25" s="16" t="s">
        <v>41</v>
      </c>
      <c r="B25" s="65" t="s">
        <v>39</v>
      </c>
      <c r="C25" s="65"/>
      <c r="D25" s="65"/>
      <c r="E25" s="77" t="s">
        <v>19</v>
      </c>
      <c r="F25" s="66">
        <v>0</v>
      </c>
      <c r="G25" s="67"/>
      <c r="H25" s="43" t="s">
        <v>40</v>
      </c>
      <c r="I25" s="68"/>
      <c r="J25" s="75">
        <f t="shared" si="2"/>
        <v>0</v>
      </c>
      <c r="K25" s="74" t="e">
        <f t="shared" si="0"/>
        <v>#DIV/0!</v>
      </c>
    </row>
    <row r="26" spans="1:11" ht="14.4" x14ac:dyDescent="0.3">
      <c r="A26" s="16" t="s">
        <v>42</v>
      </c>
      <c r="B26" s="65" t="s">
        <v>39</v>
      </c>
      <c r="C26" s="65"/>
      <c r="D26" s="65"/>
      <c r="E26" s="77" t="s">
        <v>19</v>
      </c>
      <c r="F26" s="66">
        <v>0</v>
      </c>
      <c r="G26" s="67"/>
      <c r="H26" s="43" t="s">
        <v>40</v>
      </c>
      <c r="I26" s="68"/>
      <c r="J26" s="75">
        <f t="shared" si="2"/>
        <v>0</v>
      </c>
      <c r="K26" s="74" t="e">
        <f t="shared" si="0"/>
        <v>#DIV/0!</v>
      </c>
    </row>
    <row r="27" spans="1:11" ht="14.4" x14ac:dyDescent="0.3">
      <c r="A27" s="16" t="s">
        <v>43</v>
      </c>
      <c r="B27" s="65" t="s">
        <v>39</v>
      </c>
      <c r="C27" s="65"/>
      <c r="D27" s="65"/>
      <c r="E27" s="77" t="s">
        <v>19</v>
      </c>
      <c r="F27" s="66">
        <v>0</v>
      </c>
      <c r="G27" s="67"/>
      <c r="H27" s="43" t="s">
        <v>40</v>
      </c>
      <c r="I27" s="68"/>
      <c r="J27" s="75">
        <f t="shared" si="2"/>
        <v>0</v>
      </c>
      <c r="K27" s="74" t="e">
        <f t="shared" si="0"/>
        <v>#DIV/0!</v>
      </c>
    </row>
    <row r="28" spans="1:11" ht="16.2" customHeight="1" x14ac:dyDescent="0.3">
      <c r="A28" s="16" t="s">
        <v>44</v>
      </c>
      <c r="B28" s="65" t="s">
        <v>39</v>
      </c>
      <c r="C28" s="65"/>
      <c r="D28" s="65"/>
      <c r="E28" s="77" t="s">
        <v>19</v>
      </c>
      <c r="F28" s="66">
        <v>0</v>
      </c>
      <c r="G28" s="67"/>
      <c r="H28" s="43" t="s">
        <v>40</v>
      </c>
      <c r="I28" s="68"/>
      <c r="J28" s="75">
        <f t="shared" si="2"/>
        <v>0</v>
      </c>
      <c r="K28" s="74" t="e">
        <f t="shared" si="0"/>
        <v>#DIV/0!</v>
      </c>
    </row>
    <row r="29" spans="1:11" ht="14.4" x14ac:dyDescent="0.3">
      <c r="A29" s="16" t="s">
        <v>45</v>
      </c>
      <c r="B29" s="65" t="s">
        <v>39</v>
      </c>
      <c r="C29" s="65"/>
      <c r="D29" s="65"/>
      <c r="E29" s="77" t="s">
        <v>19</v>
      </c>
      <c r="F29" s="66">
        <v>0</v>
      </c>
      <c r="G29" s="67"/>
      <c r="H29" s="43" t="s">
        <v>40</v>
      </c>
      <c r="I29" s="68"/>
      <c r="J29" s="75">
        <f t="shared" si="2"/>
        <v>0</v>
      </c>
      <c r="K29" s="74" t="e">
        <f t="shared" si="0"/>
        <v>#DIV/0!</v>
      </c>
    </row>
    <row r="30" spans="1:11" ht="14.4" x14ac:dyDescent="0.3">
      <c r="A30" s="16" t="s">
        <v>46</v>
      </c>
      <c r="B30" s="65" t="s">
        <v>39</v>
      </c>
      <c r="C30" s="65"/>
      <c r="D30" s="65"/>
      <c r="E30" s="77" t="s">
        <v>19</v>
      </c>
      <c r="F30" s="66">
        <v>0</v>
      </c>
      <c r="G30" s="67"/>
      <c r="H30" s="43" t="s">
        <v>40</v>
      </c>
      <c r="I30" s="68"/>
      <c r="J30" s="75">
        <f t="shared" si="2"/>
        <v>0</v>
      </c>
      <c r="K30" s="74" t="e">
        <f t="shared" si="0"/>
        <v>#DIV/0!</v>
      </c>
    </row>
    <row r="31" spans="1:11" ht="14.4" x14ac:dyDescent="0.3">
      <c r="A31" s="16" t="s">
        <v>47</v>
      </c>
      <c r="B31" s="65" t="s">
        <v>39</v>
      </c>
      <c r="C31" s="65"/>
      <c r="D31" s="65"/>
      <c r="E31" s="77" t="s">
        <v>19</v>
      </c>
      <c r="F31" s="66">
        <v>0</v>
      </c>
      <c r="G31" s="67"/>
      <c r="H31" s="43" t="s">
        <v>40</v>
      </c>
      <c r="I31" s="68"/>
      <c r="J31" s="75">
        <f t="shared" si="2"/>
        <v>0</v>
      </c>
      <c r="K31" s="74" t="e">
        <f t="shared" si="0"/>
        <v>#DIV/0!</v>
      </c>
    </row>
    <row r="32" spans="1:11" ht="14.4" x14ac:dyDescent="0.3">
      <c r="A32" s="16" t="s">
        <v>48</v>
      </c>
      <c r="B32" s="65" t="s">
        <v>39</v>
      </c>
      <c r="C32" s="65"/>
      <c r="D32" s="65"/>
      <c r="E32" s="77" t="s">
        <v>19</v>
      </c>
      <c r="F32" s="66">
        <v>0</v>
      </c>
      <c r="G32" s="67"/>
      <c r="H32" s="43" t="s">
        <v>40</v>
      </c>
      <c r="I32" s="68"/>
      <c r="J32" s="75">
        <f t="shared" ref="J32" si="3">F32*G32</f>
        <v>0</v>
      </c>
      <c r="K32" s="74" t="e">
        <f t="shared" si="0"/>
        <v>#DIV/0!</v>
      </c>
    </row>
    <row r="33" spans="1:11" ht="14.4" x14ac:dyDescent="0.3">
      <c r="A33" s="16" t="s">
        <v>49</v>
      </c>
      <c r="B33" s="65" t="s">
        <v>39</v>
      </c>
      <c r="C33" s="65"/>
      <c r="D33" s="65"/>
      <c r="E33" s="77" t="s">
        <v>19</v>
      </c>
      <c r="F33" s="66">
        <v>0</v>
      </c>
      <c r="G33" s="67"/>
      <c r="H33" s="43" t="s">
        <v>40</v>
      </c>
      <c r="I33" s="68"/>
      <c r="J33" s="75">
        <f t="shared" si="2"/>
        <v>0</v>
      </c>
      <c r="K33" s="74" t="e">
        <f t="shared" si="0"/>
        <v>#DIV/0!</v>
      </c>
    </row>
    <row r="34" spans="1:11" ht="14.7" customHeight="1" x14ac:dyDescent="0.3">
      <c r="A34" s="99" t="s">
        <v>50</v>
      </c>
      <c r="B34" s="114" t="s">
        <v>51</v>
      </c>
      <c r="C34" s="115"/>
      <c r="D34" s="115"/>
      <c r="E34" s="115"/>
      <c r="F34" s="115"/>
      <c r="G34" s="115"/>
      <c r="H34" s="115"/>
      <c r="I34" s="116"/>
      <c r="J34" s="73">
        <f>J35+J46+J62</f>
        <v>0</v>
      </c>
      <c r="K34" s="74" t="e">
        <f t="shared" si="0"/>
        <v>#DIV/0!</v>
      </c>
    </row>
    <row r="35" spans="1:11" ht="14.7" customHeight="1" x14ac:dyDescent="0.3">
      <c r="A35" s="99" t="s">
        <v>52</v>
      </c>
      <c r="B35" s="114" t="s">
        <v>53</v>
      </c>
      <c r="C35" s="115"/>
      <c r="D35" s="115"/>
      <c r="E35" s="115"/>
      <c r="F35" s="115"/>
      <c r="G35" s="115"/>
      <c r="H35" s="115"/>
      <c r="I35" s="116"/>
      <c r="J35" s="73">
        <f>SUM(J36:J45)</f>
        <v>0</v>
      </c>
      <c r="K35" s="74" t="e">
        <f t="shared" si="0"/>
        <v>#DIV/0!</v>
      </c>
    </row>
    <row r="36" spans="1:11" ht="14.4" x14ac:dyDescent="0.3">
      <c r="A36" s="16" t="s">
        <v>54</v>
      </c>
      <c r="B36" s="65" t="s">
        <v>55</v>
      </c>
      <c r="C36" s="65"/>
      <c r="D36" s="65"/>
      <c r="E36" s="77" t="s">
        <v>19</v>
      </c>
      <c r="F36" s="66">
        <v>0</v>
      </c>
      <c r="G36" s="67"/>
      <c r="H36" s="68"/>
      <c r="I36" s="68"/>
      <c r="J36" s="75">
        <f t="shared" ref="J36:J45" si="4">F36*G36</f>
        <v>0</v>
      </c>
      <c r="K36" s="74" t="e">
        <f t="shared" si="0"/>
        <v>#DIV/0!</v>
      </c>
    </row>
    <row r="37" spans="1:11" ht="14.4" x14ac:dyDescent="0.3">
      <c r="A37" s="16" t="s">
        <v>56</v>
      </c>
      <c r="B37" s="65" t="s">
        <v>55</v>
      </c>
      <c r="C37" s="65"/>
      <c r="D37" s="65"/>
      <c r="E37" s="77" t="s">
        <v>19</v>
      </c>
      <c r="F37" s="66">
        <v>0</v>
      </c>
      <c r="G37" s="67"/>
      <c r="H37" s="68"/>
      <c r="I37" s="68"/>
      <c r="J37" s="75">
        <f t="shared" si="4"/>
        <v>0</v>
      </c>
      <c r="K37" s="74" t="e">
        <f t="shared" ref="K37:K68" si="5">J37*100/$J$112</f>
        <v>#DIV/0!</v>
      </c>
    </row>
    <row r="38" spans="1:11" ht="14.4" x14ac:dyDescent="0.3">
      <c r="A38" s="16" t="s">
        <v>57</v>
      </c>
      <c r="B38" s="65" t="s">
        <v>55</v>
      </c>
      <c r="C38" s="65"/>
      <c r="D38" s="65"/>
      <c r="E38" s="77" t="s">
        <v>19</v>
      </c>
      <c r="F38" s="66">
        <v>0</v>
      </c>
      <c r="G38" s="67"/>
      <c r="H38" s="68"/>
      <c r="I38" s="68"/>
      <c r="J38" s="75">
        <f t="shared" si="4"/>
        <v>0</v>
      </c>
      <c r="K38" s="74" t="e">
        <f t="shared" si="5"/>
        <v>#DIV/0!</v>
      </c>
    </row>
    <row r="39" spans="1:11" ht="14.4" x14ac:dyDescent="0.3">
      <c r="A39" s="16" t="s">
        <v>58</v>
      </c>
      <c r="B39" s="65" t="s">
        <v>55</v>
      </c>
      <c r="C39" s="65"/>
      <c r="D39" s="65"/>
      <c r="E39" s="77" t="s">
        <v>19</v>
      </c>
      <c r="F39" s="66">
        <v>0</v>
      </c>
      <c r="G39" s="67"/>
      <c r="H39" s="68"/>
      <c r="I39" s="68"/>
      <c r="J39" s="75">
        <f t="shared" si="4"/>
        <v>0</v>
      </c>
      <c r="K39" s="74" t="e">
        <f t="shared" si="5"/>
        <v>#DIV/0!</v>
      </c>
    </row>
    <row r="40" spans="1:11" ht="14.4" x14ac:dyDescent="0.3">
      <c r="A40" s="16" t="s">
        <v>59</v>
      </c>
      <c r="B40" s="65" t="s">
        <v>55</v>
      </c>
      <c r="C40" s="65"/>
      <c r="D40" s="65"/>
      <c r="E40" s="77" t="s">
        <v>19</v>
      </c>
      <c r="F40" s="66">
        <v>0</v>
      </c>
      <c r="G40" s="67"/>
      <c r="H40" s="68"/>
      <c r="I40" s="68"/>
      <c r="J40" s="75">
        <f t="shared" si="4"/>
        <v>0</v>
      </c>
      <c r="K40" s="74" t="e">
        <f t="shared" si="5"/>
        <v>#DIV/0!</v>
      </c>
    </row>
    <row r="41" spans="1:11" ht="14.4" x14ac:dyDescent="0.3">
      <c r="A41" s="16" t="s">
        <v>60</v>
      </c>
      <c r="B41" s="65" t="s">
        <v>55</v>
      </c>
      <c r="C41" s="65"/>
      <c r="D41" s="65"/>
      <c r="E41" s="77" t="s">
        <v>19</v>
      </c>
      <c r="F41" s="66">
        <v>0</v>
      </c>
      <c r="G41" s="67"/>
      <c r="H41" s="68"/>
      <c r="I41" s="68"/>
      <c r="J41" s="75">
        <f t="shared" si="4"/>
        <v>0</v>
      </c>
      <c r="K41" s="74" t="e">
        <f t="shared" si="5"/>
        <v>#DIV/0!</v>
      </c>
    </row>
    <row r="42" spans="1:11" ht="14.4" x14ac:dyDescent="0.3">
      <c r="A42" s="16" t="s">
        <v>61</v>
      </c>
      <c r="B42" s="65" t="s">
        <v>55</v>
      </c>
      <c r="C42" s="65"/>
      <c r="D42" s="65"/>
      <c r="E42" s="77" t="s">
        <v>19</v>
      </c>
      <c r="F42" s="66">
        <v>0</v>
      </c>
      <c r="G42" s="67"/>
      <c r="H42" s="68"/>
      <c r="I42" s="68"/>
      <c r="J42" s="75">
        <f t="shared" si="4"/>
        <v>0</v>
      </c>
      <c r="K42" s="74" t="e">
        <f t="shared" si="5"/>
        <v>#DIV/0!</v>
      </c>
    </row>
    <row r="43" spans="1:11" ht="14.4" x14ac:dyDescent="0.3">
      <c r="A43" s="16" t="s">
        <v>62</v>
      </c>
      <c r="B43" s="65" t="s">
        <v>55</v>
      </c>
      <c r="C43" s="65"/>
      <c r="D43" s="65"/>
      <c r="E43" s="77" t="s">
        <v>19</v>
      </c>
      <c r="F43" s="66">
        <v>0</v>
      </c>
      <c r="G43" s="67"/>
      <c r="H43" s="68"/>
      <c r="I43" s="68"/>
      <c r="J43" s="75">
        <f t="shared" si="4"/>
        <v>0</v>
      </c>
      <c r="K43" s="74" t="e">
        <f t="shared" si="5"/>
        <v>#DIV/0!</v>
      </c>
    </row>
    <row r="44" spans="1:11" ht="14.4" x14ac:dyDescent="0.3">
      <c r="A44" s="16" t="s">
        <v>63</v>
      </c>
      <c r="B44" s="65" t="s">
        <v>55</v>
      </c>
      <c r="C44" s="65"/>
      <c r="D44" s="65"/>
      <c r="E44" s="77" t="s">
        <v>19</v>
      </c>
      <c r="F44" s="66">
        <v>0</v>
      </c>
      <c r="G44" s="67"/>
      <c r="H44" s="68"/>
      <c r="I44" s="68"/>
      <c r="J44" s="75">
        <f t="shared" si="4"/>
        <v>0</v>
      </c>
      <c r="K44" s="74" t="e">
        <f t="shared" si="5"/>
        <v>#DIV/0!</v>
      </c>
    </row>
    <row r="45" spans="1:11" ht="14.4" x14ac:dyDescent="0.3">
      <c r="A45" s="16" t="s">
        <v>64</v>
      </c>
      <c r="B45" s="65" t="s">
        <v>55</v>
      </c>
      <c r="C45" s="65"/>
      <c r="D45" s="65"/>
      <c r="E45" s="77" t="s">
        <v>19</v>
      </c>
      <c r="F45" s="66">
        <v>0</v>
      </c>
      <c r="G45" s="67"/>
      <c r="H45" s="68"/>
      <c r="I45" s="68"/>
      <c r="J45" s="75">
        <f t="shared" si="4"/>
        <v>0</v>
      </c>
      <c r="K45" s="74" t="e">
        <f t="shared" si="5"/>
        <v>#DIV/0!</v>
      </c>
    </row>
    <row r="46" spans="1:11" ht="15.6" customHeight="1" x14ac:dyDescent="0.3">
      <c r="A46" s="99" t="s">
        <v>65</v>
      </c>
      <c r="B46" s="134" t="s">
        <v>66</v>
      </c>
      <c r="C46" s="135"/>
      <c r="D46" s="135"/>
      <c r="E46" s="135"/>
      <c r="F46" s="135"/>
      <c r="G46" s="135"/>
      <c r="H46" s="135"/>
      <c r="I46" s="136"/>
      <c r="J46" s="76">
        <f>SUM(J47:J61)</f>
        <v>0</v>
      </c>
      <c r="K46" s="74" t="e">
        <f t="shared" si="5"/>
        <v>#DIV/0!</v>
      </c>
    </row>
    <row r="47" spans="1:11" ht="14.4" x14ac:dyDescent="0.3">
      <c r="A47" s="16" t="s">
        <v>67</v>
      </c>
      <c r="B47" s="65" t="s">
        <v>3</v>
      </c>
      <c r="C47" s="65"/>
      <c r="D47" s="65"/>
      <c r="E47" s="77" t="s">
        <v>19</v>
      </c>
      <c r="F47" s="66">
        <v>0</v>
      </c>
      <c r="G47" s="67"/>
      <c r="H47" s="68"/>
      <c r="I47" s="68"/>
      <c r="J47" s="75">
        <f t="shared" ref="J47:J61" si="6">F47*G47</f>
        <v>0</v>
      </c>
      <c r="K47" s="74" t="e">
        <f t="shared" si="5"/>
        <v>#DIV/0!</v>
      </c>
    </row>
    <row r="48" spans="1:11" ht="14.4" x14ac:dyDescent="0.3">
      <c r="A48" s="16" t="s">
        <v>68</v>
      </c>
      <c r="B48" s="65" t="s">
        <v>3</v>
      </c>
      <c r="C48" s="65"/>
      <c r="D48" s="65"/>
      <c r="E48" s="77" t="s">
        <v>19</v>
      </c>
      <c r="F48" s="66">
        <v>0</v>
      </c>
      <c r="G48" s="67"/>
      <c r="H48" s="68"/>
      <c r="I48" s="68"/>
      <c r="J48" s="75">
        <f t="shared" si="6"/>
        <v>0</v>
      </c>
      <c r="K48" s="74" t="e">
        <f t="shared" si="5"/>
        <v>#DIV/0!</v>
      </c>
    </row>
    <row r="49" spans="1:11" ht="14.4" x14ac:dyDescent="0.3">
      <c r="A49" s="16" t="s">
        <v>69</v>
      </c>
      <c r="B49" s="65" t="s">
        <v>3</v>
      </c>
      <c r="C49" s="65"/>
      <c r="D49" s="65"/>
      <c r="E49" s="77" t="s">
        <v>19</v>
      </c>
      <c r="F49" s="66">
        <v>0</v>
      </c>
      <c r="G49" s="67"/>
      <c r="H49" s="68"/>
      <c r="I49" s="68"/>
      <c r="J49" s="75">
        <f t="shared" si="6"/>
        <v>0</v>
      </c>
      <c r="K49" s="74" t="e">
        <f t="shared" si="5"/>
        <v>#DIV/0!</v>
      </c>
    </row>
    <row r="50" spans="1:11" ht="14.4" x14ac:dyDescent="0.3">
      <c r="A50" s="16" t="s">
        <v>70</v>
      </c>
      <c r="B50" s="65" t="s">
        <v>3</v>
      </c>
      <c r="C50" s="65"/>
      <c r="D50" s="65"/>
      <c r="E50" s="77" t="s">
        <v>19</v>
      </c>
      <c r="F50" s="66">
        <v>0</v>
      </c>
      <c r="G50" s="67"/>
      <c r="H50" s="68"/>
      <c r="I50" s="68"/>
      <c r="J50" s="75">
        <f t="shared" si="6"/>
        <v>0</v>
      </c>
      <c r="K50" s="74" t="e">
        <f t="shared" si="5"/>
        <v>#DIV/0!</v>
      </c>
    </row>
    <row r="51" spans="1:11" ht="14.4" x14ac:dyDescent="0.3">
      <c r="A51" s="16" t="s">
        <v>71</v>
      </c>
      <c r="B51" s="65" t="s">
        <v>3</v>
      </c>
      <c r="C51" s="65"/>
      <c r="D51" s="65"/>
      <c r="E51" s="77" t="s">
        <v>19</v>
      </c>
      <c r="F51" s="66">
        <v>0</v>
      </c>
      <c r="G51" s="67"/>
      <c r="H51" s="68"/>
      <c r="I51" s="68"/>
      <c r="J51" s="75">
        <f t="shared" si="6"/>
        <v>0</v>
      </c>
      <c r="K51" s="74" t="e">
        <f t="shared" si="5"/>
        <v>#DIV/0!</v>
      </c>
    </row>
    <row r="52" spans="1:11" ht="14.4" x14ac:dyDescent="0.3">
      <c r="A52" s="16" t="s">
        <v>72</v>
      </c>
      <c r="B52" s="65" t="s">
        <v>3</v>
      </c>
      <c r="C52" s="65"/>
      <c r="D52" s="65"/>
      <c r="E52" s="77" t="s">
        <v>19</v>
      </c>
      <c r="F52" s="66">
        <v>0</v>
      </c>
      <c r="G52" s="67"/>
      <c r="H52" s="68"/>
      <c r="I52" s="68"/>
      <c r="J52" s="75">
        <f t="shared" si="6"/>
        <v>0</v>
      </c>
      <c r="K52" s="74" t="e">
        <f t="shared" si="5"/>
        <v>#DIV/0!</v>
      </c>
    </row>
    <row r="53" spans="1:11" ht="14.4" x14ac:dyDescent="0.3">
      <c r="A53" s="16" t="s">
        <v>73</v>
      </c>
      <c r="B53" s="65" t="s">
        <v>3</v>
      </c>
      <c r="C53" s="65"/>
      <c r="D53" s="65"/>
      <c r="E53" s="77" t="s">
        <v>19</v>
      </c>
      <c r="F53" s="66">
        <v>0</v>
      </c>
      <c r="G53" s="67"/>
      <c r="H53" s="68"/>
      <c r="I53" s="68"/>
      <c r="J53" s="75">
        <f t="shared" si="6"/>
        <v>0</v>
      </c>
      <c r="K53" s="74" t="e">
        <f t="shared" si="5"/>
        <v>#DIV/0!</v>
      </c>
    </row>
    <row r="54" spans="1:11" ht="14.4" x14ac:dyDescent="0.3">
      <c r="A54" s="16" t="s">
        <v>74</v>
      </c>
      <c r="B54" s="65" t="s">
        <v>3</v>
      </c>
      <c r="C54" s="65"/>
      <c r="D54" s="65"/>
      <c r="E54" s="77" t="s">
        <v>19</v>
      </c>
      <c r="F54" s="66">
        <v>0</v>
      </c>
      <c r="G54" s="67"/>
      <c r="H54" s="68"/>
      <c r="I54" s="68"/>
      <c r="J54" s="75">
        <f t="shared" si="6"/>
        <v>0</v>
      </c>
      <c r="K54" s="74" t="e">
        <f t="shared" si="5"/>
        <v>#DIV/0!</v>
      </c>
    </row>
    <row r="55" spans="1:11" ht="14.4" x14ac:dyDescent="0.3">
      <c r="A55" s="16" t="s">
        <v>75</v>
      </c>
      <c r="B55" s="65" t="s">
        <v>3</v>
      </c>
      <c r="C55" s="65"/>
      <c r="D55" s="65"/>
      <c r="E55" s="77" t="s">
        <v>19</v>
      </c>
      <c r="F55" s="66">
        <v>0</v>
      </c>
      <c r="G55" s="67"/>
      <c r="H55" s="68"/>
      <c r="I55" s="68"/>
      <c r="J55" s="75">
        <f t="shared" si="6"/>
        <v>0</v>
      </c>
      <c r="K55" s="74" t="e">
        <f t="shared" si="5"/>
        <v>#DIV/0!</v>
      </c>
    </row>
    <row r="56" spans="1:11" ht="14.4" x14ac:dyDescent="0.3">
      <c r="A56" s="16" t="s">
        <v>76</v>
      </c>
      <c r="B56" s="65" t="s">
        <v>3</v>
      </c>
      <c r="C56" s="65"/>
      <c r="D56" s="65"/>
      <c r="E56" s="77" t="s">
        <v>19</v>
      </c>
      <c r="F56" s="66">
        <v>0</v>
      </c>
      <c r="G56" s="67"/>
      <c r="H56" s="68"/>
      <c r="I56" s="68"/>
      <c r="J56" s="75">
        <f t="shared" si="6"/>
        <v>0</v>
      </c>
      <c r="K56" s="74" t="e">
        <f t="shared" si="5"/>
        <v>#DIV/0!</v>
      </c>
    </row>
    <row r="57" spans="1:11" ht="14.4" x14ac:dyDescent="0.3">
      <c r="A57" s="16" t="s">
        <v>77</v>
      </c>
      <c r="B57" s="65" t="s">
        <v>3</v>
      </c>
      <c r="C57" s="65"/>
      <c r="D57" s="65"/>
      <c r="E57" s="77" t="s">
        <v>19</v>
      </c>
      <c r="F57" s="66">
        <v>0</v>
      </c>
      <c r="G57" s="67"/>
      <c r="H57" s="68"/>
      <c r="I57" s="68"/>
      <c r="J57" s="75">
        <f t="shared" si="6"/>
        <v>0</v>
      </c>
      <c r="K57" s="74" t="e">
        <f t="shared" si="5"/>
        <v>#DIV/0!</v>
      </c>
    </row>
    <row r="58" spans="1:11" ht="14.4" x14ac:dyDescent="0.3">
      <c r="A58" s="16" t="s">
        <v>78</v>
      </c>
      <c r="B58" s="65" t="s">
        <v>3</v>
      </c>
      <c r="C58" s="65"/>
      <c r="D58" s="65"/>
      <c r="E58" s="77" t="s">
        <v>19</v>
      </c>
      <c r="F58" s="66">
        <v>0</v>
      </c>
      <c r="G58" s="67"/>
      <c r="H58" s="68"/>
      <c r="I58" s="68"/>
      <c r="J58" s="75">
        <f t="shared" si="6"/>
        <v>0</v>
      </c>
      <c r="K58" s="74" t="e">
        <f t="shared" si="5"/>
        <v>#DIV/0!</v>
      </c>
    </row>
    <row r="59" spans="1:11" ht="14.4" x14ac:dyDescent="0.3">
      <c r="A59" s="16" t="s">
        <v>79</v>
      </c>
      <c r="B59" s="65" t="s">
        <v>3</v>
      </c>
      <c r="C59" s="65"/>
      <c r="D59" s="65"/>
      <c r="E59" s="77" t="s">
        <v>19</v>
      </c>
      <c r="F59" s="66">
        <v>0</v>
      </c>
      <c r="G59" s="67"/>
      <c r="H59" s="68"/>
      <c r="I59" s="68"/>
      <c r="J59" s="75">
        <f t="shared" si="6"/>
        <v>0</v>
      </c>
      <c r="K59" s="74" t="e">
        <f t="shared" si="5"/>
        <v>#DIV/0!</v>
      </c>
    </row>
    <row r="60" spans="1:11" ht="14.4" x14ac:dyDescent="0.3">
      <c r="A60" s="16" t="s">
        <v>80</v>
      </c>
      <c r="B60" s="65" t="s">
        <v>3</v>
      </c>
      <c r="C60" s="65"/>
      <c r="D60" s="65"/>
      <c r="E60" s="77" t="s">
        <v>19</v>
      </c>
      <c r="F60" s="66">
        <v>0</v>
      </c>
      <c r="G60" s="67"/>
      <c r="H60" s="68"/>
      <c r="I60" s="68"/>
      <c r="J60" s="75">
        <f t="shared" si="6"/>
        <v>0</v>
      </c>
      <c r="K60" s="74" t="e">
        <f t="shared" si="5"/>
        <v>#DIV/0!</v>
      </c>
    </row>
    <row r="61" spans="1:11" ht="14.4" x14ac:dyDescent="0.3">
      <c r="A61" s="16" t="s">
        <v>81</v>
      </c>
      <c r="B61" s="65" t="s">
        <v>3</v>
      </c>
      <c r="C61" s="65"/>
      <c r="D61" s="65"/>
      <c r="E61" s="77" t="s">
        <v>19</v>
      </c>
      <c r="F61" s="66">
        <v>0</v>
      </c>
      <c r="G61" s="67"/>
      <c r="H61" s="68"/>
      <c r="I61" s="68"/>
      <c r="J61" s="75">
        <f t="shared" si="6"/>
        <v>0</v>
      </c>
      <c r="K61" s="74" t="e">
        <f t="shared" si="5"/>
        <v>#DIV/0!</v>
      </c>
    </row>
    <row r="62" spans="1:11" ht="13.95" customHeight="1" x14ac:dyDescent="0.3">
      <c r="A62" s="99" t="s">
        <v>82</v>
      </c>
      <c r="B62" s="114" t="s">
        <v>83</v>
      </c>
      <c r="C62" s="115"/>
      <c r="D62" s="115"/>
      <c r="E62" s="115"/>
      <c r="F62" s="115"/>
      <c r="G62" s="115"/>
      <c r="H62" s="115"/>
      <c r="I62" s="116"/>
      <c r="J62" s="76">
        <f>SUM(J63:J72)</f>
        <v>0</v>
      </c>
      <c r="K62" s="74" t="e">
        <f t="shared" si="5"/>
        <v>#DIV/0!</v>
      </c>
    </row>
    <row r="63" spans="1:11" ht="14.4" x14ac:dyDescent="0.3">
      <c r="A63" s="16" t="s">
        <v>84</v>
      </c>
      <c r="B63" s="65" t="s">
        <v>3</v>
      </c>
      <c r="C63" s="65"/>
      <c r="D63" s="65"/>
      <c r="E63" s="77" t="s">
        <v>19</v>
      </c>
      <c r="F63" s="66">
        <v>0</v>
      </c>
      <c r="G63" s="67"/>
      <c r="H63" s="68"/>
      <c r="I63" s="68"/>
      <c r="J63" s="75">
        <f t="shared" ref="J63:J72" si="7">F63*G63</f>
        <v>0</v>
      </c>
      <c r="K63" s="74" t="e">
        <f t="shared" si="5"/>
        <v>#DIV/0!</v>
      </c>
    </row>
    <row r="64" spans="1:11" ht="14.4" x14ac:dyDescent="0.3">
      <c r="A64" s="16" t="s">
        <v>85</v>
      </c>
      <c r="B64" s="65" t="s">
        <v>3</v>
      </c>
      <c r="C64" s="65"/>
      <c r="D64" s="65"/>
      <c r="E64" s="77" t="s">
        <v>19</v>
      </c>
      <c r="F64" s="66">
        <v>0</v>
      </c>
      <c r="G64" s="67"/>
      <c r="H64" s="68"/>
      <c r="I64" s="68"/>
      <c r="J64" s="75">
        <f t="shared" si="7"/>
        <v>0</v>
      </c>
      <c r="K64" s="74" t="e">
        <f t="shared" si="5"/>
        <v>#DIV/0!</v>
      </c>
    </row>
    <row r="65" spans="1:11" ht="14.4" x14ac:dyDescent="0.3">
      <c r="A65" s="16" t="s">
        <v>86</v>
      </c>
      <c r="B65" s="65" t="s">
        <v>3</v>
      </c>
      <c r="C65" s="65"/>
      <c r="D65" s="65"/>
      <c r="E65" s="77" t="s">
        <v>19</v>
      </c>
      <c r="F65" s="66">
        <v>0</v>
      </c>
      <c r="G65" s="67"/>
      <c r="H65" s="68"/>
      <c r="I65" s="68"/>
      <c r="J65" s="75">
        <f t="shared" si="7"/>
        <v>0</v>
      </c>
      <c r="K65" s="74" t="e">
        <f t="shared" si="5"/>
        <v>#DIV/0!</v>
      </c>
    </row>
    <row r="66" spans="1:11" ht="14.4" x14ac:dyDescent="0.3">
      <c r="A66" s="16" t="s">
        <v>87</v>
      </c>
      <c r="B66" s="65" t="s">
        <v>3</v>
      </c>
      <c r="C66" s="65"/>
      <c r="D66" s="65"/>
      <c r="E66" s="77" t="s">
        <v>19</v>
      </c>
      <c r="F66" s="66">
        <v>0</v>
      </c>
      <c r="G66" s="67"/>
      <c r="H66" s="68"/>
      <c r="I66" s="68"/>
      <c r="J66" s="75">
        <f t="shared" si="7"/>
        <v>0</v>
      </c>
      <c r="K66" s="74" t="e">
        <f t="shared" si="5"/>
        <v>#DIV/0!</v>
      </c>
    </row>
    <row r="67" spans="1:11" ht="14.4" x14ac:dyDescent="0.3">
      <c r="A67" s="16" t="s">
        <v>88</v>
      </c>
      <c r="B67" s="65" t="s">
        <v>3</v>
      </c>
      <c r="C67" s="65"/>
      <c r="D67" s="65"/>
      <c r="E67" s="77" t="s">
        <v>19</v>
      </c>
      <c r="F67" s="66">
        <v>0</v>
      </c>
      <c r="G67" s="67"/>
      <c r="H67" s="68"/>
      <c r="I67" s="68"/>
      <c r="J67" s="75">
        <f t="shared" si="7"/>
        <v>0</v>
      </c>
      <c r="K67" s="74" t="e">
        <f t="shared" si="5"/>
        <v>#DIV/0!</v>
      </c>
    </row>
    <row r="68" spans="1:11" ht="14.4" x14ac:dyDescent="0.3">
      <c r="A68" s="16" t="s">
        <v>89</v>
      </c>
      <c r="B68" s="65" t="s">
        <v>3</v>
      </c>
      <c r="C68" s="65"/>
      <c r="D68" s="65"/>
      <c r="E68" s="77" t="s">
        <v>19</v>
      </c>
      <c r="F68" s="66">
        <v>0</v>
      </c>
      <c r="G68" s="67"/>
      <c r="H68" s="68"/>
      <c r="I68" s="68"/>
      <c r="J68" s="75">
        <f t="shared" si="7"/>
        <v>0</v>
      </c>
      <c r="K68" s="74" t="e">
        <f t="shared" si="5"/>
        <v>#DIV/0!</v>
      </c>
    </row>
    <row r="69" spans="1:11" ht="14.4" x14ac:dyDescent="0.3">
      <c r="A69" s="16" t="s">
        <v>90</v>
      </c>
      <c r="B69" s="65" t="s">
        <v>3</v>
      </c>
      <c r="C69" s="65"/>
      <c r="D69" s="65"/>
      <c r="E69" s="77" t="s">
        <v>19</v>
      </c>
      <c r="F69" s="66">
        <v>0</v>
      </c>
      <c r="G69" s="67"/>
      <c r="H69" s="68"/>
      <c r="I69" s="68"/>
      <c r="J69" s="75">
        <f t="shared" si="7"/>
        <v>0</v>
      </c>
      <c r="K69" s="74" t="e">
        <f t="shared" ref="K69:K100" si="8">J69*100/$J$112</f>
        <v>#DIV/0!</v>
      </c>
    </row>
    <row r="70" spans="1:11" ht="14.4" x14ac:dyDescent="0.3">
      <c r="A70" s="16" t="s">
        <v>91</v>
      </c>
      <c r="B70" s="65" t="s">
        <v>3</v>
      </c>
      <c r="C70" s="65"/>
      <c r="D70" s="65"/>
      <c r="E70" s="77" t="s">
        <v>19</v>
      </c>
      <c r="F70" s="66">
        <v>0</v>
      </c>
      <c r="G70" s="67"/>
      <c r="H70" s="68"/>
      <c r="I70" s="68"/>
      <c r="J70" s="75">
        <f t="shared" si="7"/>
        <v>0</v>
      </c>
      <c r="K70" s="74" t="e">
        <f t="shared" si="8"/>
        <v>#DIV/0!</v>
      </c>
    </row>
    <row r="71" spans="1:11" ht="14.4" x14ac:dyDescent="0.3">
      <c r="A71" s="16" t="s">
        <v>92</v>
      </c>
      <c r="B71" s="65" t="s">
        <v>3</v>
      </c>
      <c r="C71" s="65"/>
      <c r="D71" s="65"/>
      <c r="E71" s="77" t="s">
        <v>19</v>
      </c>
      <c r="F71" s="66">
        <v>0</v>
      </c>
      <c r="G71" s="67"/>
      <c r="H71" s="68"/>
      <c r="I71" s="68"/>
      <c r="J71" s="75">
        <f t="shared" si="7"/>
        <v>0</v>
      </c>
      <c r="K71" s="74" t="e">
        <f t="shared" si="8"/>
        <v>#DIV/0!</v>
      </c>
    </row>
    <row r="72" spans="1:11" ht="14.4" x14ac:dyDescent="0.3">
      <c r="A72" s="16" t="s">
        <v>93</v>
      </c>
      <c r="B72" s="65" t="s">
        <v>3</v>
      </c>
      <c r="C72" s="65"/>
      <c r="D72" s="65"/>
      <c r="E72" s="77" t="s">
        <v>19</v>
      </c>
      <c r="F72" s="66">
        <v>0</v>
      </c>
      <c r="G72" s="67"/>
      <c r="H72" s="68"/>
      <c r="I72" s="68"/>
      <c r="J72" s="75">
        <f t="shared" si="7"/>
        <v>0</v>
      </c>
      <c r="K72" s="74" t="e">
        <f t="shared" si="8"/>
        <v>#DIV/0!</v>
      </c>
    </row>
    <row r="73" spans="1:11" ht="15" customHeight="1" x14ac:dyDescent="0.3">
      <c r="A73" s="99" t="s">
        <v>94</v>
      </c>
      <c r="B73" s="131" t="s">
        <v>95</v>
      </c>
      <c r="C73" s="132"/>
      <c r="D73" s="132"/>
      <c r="E73" s="132"/>
      <c r="F73" s="132"/>
      <c r="G73" s="132"/>
      <c r="H73" s="132"/>
      <c r="I73" s="133"/>
      <c r="J73" s="73">
        <f>SUM(J74:J83)</f>
        <v>0</v>
      </c>
      <c r="K73" s="74" t="e">
        <f t="shared" si="8"/>
        <v>#DIV/0!</v>
      </c>
    </row>
    <row r="74" spans="1:11" ht="14.4" x14ac:dyDescent="0.3">
      <c r="A74" s="16" t="s">
        <v>96</v>
      </c>
      <c r="B74" s="65" t="s">
        <v>3</v>
      </c>
      <c r="C74" s="65"/>
      <c r="D74" s="65"/>
      <c r="E74" s="77" t="s">
        <v>19</v>
      </c>
      <c r="F74" s="66">
        <v>0</v>
      </c>
      <c r="G74" s="67"/>
      <c r="H74" s="68"/>
      <c r="I74" s="68"/>
      <c r="J74" s="75">
        <f t="shared" ref="J74:J83" si="9">F74*G74</f>
        <v>0</v>
      </c>
      <c r="K74" s="74" t="e">
        <f t="shared" si="8"/>
        <v>#DIV/0!</v>
      </c>
    </row>
    <row r="75" spans="1:11" ht="14.4" x14ac:dyDescent="0.3">
      <c r="A75" s="16" t="s">
        <v>97</v>
      </c>
      <c r="B75" s="65" t="s">
        <v>3</v>
      </c>
      <c r="C75" s="65"/>
      <c r="D75" s="65"/>
      <c r="E75" s="77" t="s">
        <v>19</v>
      </c>
      <c r="F75" s="66">
        <v>0</v>
      </c>
      <c r="G75" s="67"/>
      <c r="H75" s="68"/>
      <c r="I75" s="68"/>
      <c r="J75" s="75">
        <f t="shared" si="9"/>
        <v>0</v>
      </c>
      <c r="K75" s="74" t="e">
        <f t="shared" si="8"/>
        <v>#DIV/0!</v>
      </c>
    </row>
    <row r="76" spans="1:11" ht="14.4" x14ac:dyDescent="0.3">
      <c r="A76" s="16" t="s">
        <v>98</v>
      </c>
      <c r="B76" s="65" t="s">
        <v>3</v>
      </c>
      <c r="C76" s="65"/>
      <c r="D76" s="65"/>
      <c r="E76" s="77" t="s">
        <v>19</v>
      </c>
      <c r="F76" s="66">
        <v>0</v>
      </c>
      <c r="G76" s="67"/>
      <c r="H76" s="68"/>
      <c r="I76" s="68"/>
      <c r="J76" s="75">
        <f t="shared" si="9"/>
        <v>0</v>
      </c>
      <c r="K76" s="74" t="e">
        <f t="shared" si="8"/>
        <v>#DIV/0!</v>
      </c>
    </row>
    <row r="77" spans="1:11" ht="14.4" x14ac:dyDescent="0.3">
      <c r="A77" s="16" t="s">
        <v>99</v>
      </c>
      <c r="B77" s="65" t="s">
        <v>3</v>
      </c>
      <c r="C77" s="65"/>
      <c r="D77" s="65"/>
      <c r="E77" s="77" t="s">
        <v>19</v>
      </c>
      <c r="F77" s="66">
        <v>0</v>
      </c>
      <c r="G77" s="67"/>
      <c r="H77" s="68"/>
      <c r="I77" s="68"/>
      <c r="J77" s="75">
        <f t="shared" si="9"/>
        <v>0</v>
      </c>
      <c r="K77" s="74" t="e">
        <f t="shared" si="8"/>
        <v>#DIV/0!</v>
      </c>
    </row>
    <row r="78" spans="1:11" ht="14.4" x14ac:dyDescent="0.3">
      <c r="A78" s="16" t="s">
        <v>100</v>
      </c>
      <c r="B78" s="65" t="s">
        <v>3</v>
      </c>
      <c r="C78" s="65"/>
      <c r="D78" s="65"/>
      <c r="E78" s="77" t="s">
        <v>19</v>
      </c>
      <c r="F78" s="66">
        <v>0</v>
      </c>
      <c r="G78" s="67"/>
      <c r="H78" s="68"/>
      <c r="I78" s="68"/>
      <c r="J78" s="75">
        <f t="shared" si="9"/>
        <v>0</v>
      </c>
      <c r="K78" s="74" t="e">
        <f t="shared" si="8"/>
        <v>#DIV/0!</v>
      </c>
    </row>
    <row r="79" spans="1:11" ht="14.4" x14ac:dyDescent="0.3">
      <c r="A79" s="16" t="s">
        <v>101</v>
      </c>
      <c r="B79" s="65" t="s">
        <v>3</v>
      </c>
      <c r="C79" s="65"/>
      <c r="D79" s="65"/>
      <c r="E79" s="77" t="s">
        <v>19</v>
      </c>
      <c r="F79" s="66">
        <v>0</v>
      </c>
      <c r="G79" s="67"/>
      <c r="H79" s="68"/>
      <c r="I79" s="68"/>
      <c r="J79" s="75">
        <f t="shared" si="9"/>
        <v>0</v>
      </c>
      <c r="K79" s="74" t="e">
        <f t="shared" si="8"/>
        <v>#DIV/0!</v>
      </c>
    </row>
    <row r="80" spans="1:11" ht="14.4" x14ac:dyDescent="0.3">
      <c r="A80" s="16" t="s">
        <v>102</v>
      </c>
      <c r="B80" s="65" t="s">
        <v>3</v>
      </c>
      <c r="C80" s="65"/>
      <c r="D80" s="65"/>
      <c r="E80" s="77" t="s">
        <v>19</v>
      </c>
      <c r="F80" s="66">
        <v>0</v>
      </c>
      <c r="G80" s="67"/>
      <c r="H80" s="68"/>
      <c r="I80" s="68"/>
      <c r="J80" s="75">
        <f t="shared" si="9"/>
        <v>0</v>
      </c>
      <c r="K80" s="74" t="e">
        <f t="shared" si="8"/>
        <v>#DIV/0!</v>
      </c>
    </row>
    <row r="81" spans="1:11" ht="14.4" x14ac:dyDescent="0.3">
      <c r="A81" s="16" t="s">
        <v>103</v>
      </c>
      <c r="B81" s="65" t="s">
        <v>3</v>
      </c>
      <c r="C81" s="65"/>
      <c r="D81" s="65"/>
      <c r="E81" s="77" t="s">
        <v>19</v>
      </c>
      <c r="F81" s="66">
        <v>0</v>
      </c>
      <c r="G81" s="67"/>
      <c r="H81" s="68"/>
      <c r="I81" s="68"/>
      <c r="J81" s="75">
        <f t="shared" si="9"/>
        <v>0</v>
      </c>
      <c r="K81" s="74" t="e">
        <f t="shared" si="8"/>
        <v>#DIV/0!</v>
      </c>
    </row>
    <row r="82" spans="1:11" ht="14.4" x14ac:dyDescent="0.3">
      <c r="A82" s="16" t="s">
        <v>104</v>
      </c>
      <c r="B82" s="65" t="s">
        <v>3</v>
      </c>
      <c r="C82" s="65"/>
      <c r="D82" s="65"/>
      <c r="E82" s="77" t="s">
        <v>19</v>
      </c>
      <c r="F82" s="66">
        <v>0</v>
      </c>
      <c r="G82" s="67"/>
      <c r="H82" s="68"/>
      <c r="I82" s="68"/>
      <c r="J82" s="75">
        <f t="shared" si="9"/>
        <v>0</v>
      </c>
      <c r="K82" s="74" t="e">
        <f t="shared" si="8"/>
        <v>#DIV/0!</v>
      </c>
    </row>
    <row r="83" spans="1:11" ht="14.4" x14ac:dyDescent="0.3">
      <c r="A83" s="16" t="s">
        <v>105</v>
      </c>
      <c r="B83" s="65" t="s">
        <v>3</v>
      </c>
      <c r="C83" s="65"/>
      <c r="D83" s="65"/>
      <c r="E83" s="77" t="s">
        <v>19</v>
      </c>
      <c r="F83" s="66">
        <v>0</v>
      </c>
      <c r="G83" s="67"/>
      <c r="H83" s="68"/>
      <c r="I83" s="68"/>
      <c r="J83" s="75">
        <f t="shared" si="9"/>
        <v>0</v>
      </c>
      <c r="K83" s="74" t="e">
        <f t="shared" si="8"/>
        <v>#DIV/0!</v>
      </c>
    </row>
    <row r="84" spans="1:11" ht="13.95" customHeight="1" x14ac:dyDescent="0.3">
      <c r="A84" s="99" t="s">
        <v>106</v>
      </c>
      <c r="B84" s="114" t="s">
        <v>107</v>
      </c>
      <c r="C84" s="115"/>
      <c r="D84" s="115"/>
      <c r="E84" s="115"/>
      <c r="F84" s="115"/>
      <c r="G84" s="115"/>
      <c r="H84" s="115"/>
      <c r="I84" s="116"/>
      <c r="J84" s="73">
        <f>J85+J101</f>
        <v>0</v>
      </c>
      <c r="K84" s="74" t="e">
        <f t="shared" si="8"/>
        <v>#DIV/0!</v>
      </c>
    </row>
    <row r="85" spans="1:11" ht="14.7" customHeight="1" x14ac:dyDescent="0.3">
      <c r="A85" s="99" t="s">
        <v>108</v>
      </c>
      <c r="B85" s="114" t="s">
        <v>109</v>
      </c>
      <c r="C85" s="115"/>
      <c r="D85" s="115"/>
      <c r="E85" s="115"/>
      <c r="F85" s="115"/>
      <c r="G85" s="115"/>
      <c r="H85" s="115"/>
      <c r="I85" s="116"/>
      <c r="J85" s="73">
        <f>SUM(J86:J100)</f>
        <v>0</v>
      </c>
      <c r="K85" s="74" t="e">
        <f t="shared" si="8"/>
        <v>#DIV/0!</v>
      </c>
    </row>
    <row r="86" spans="1:11" ht="14.4" x14ac:dyDescent="0.3">
      <c r="A86" s="16" t="s">
        <v>110</v>
      </c>
      <c r="B86" s="65" t="s">
        <v>3</v>
      </c>
      <c r="C86" s="65"/>
      <c r="D86" s="65"/>
      <c r="E86" s="77" t="s">
        <v>19</v>
      </c>
      <c r="F86" s="66">
        <v>0</v>
      </c>
      <c r="G86" s="67"/>
      <c r="H86" s="68"/>
      <c r="I86" s="68"/>
      <c r="J86" s="75">
        <f t="shared" ref="J86:J100" si="10">F86*G86</f>
        <v>0</v>
      </c>
      <c r="K86" s="74" t="e">
        <f t="shared" si="8"/>
        <v>#DIV/0!</v>
      </c>
    </row>
    <row r="87" spans="1:11" ht="14.4" x14ac:dyDescent="0.3">
      <c r="A87" s="16" t="s">
        <v>111</v>
      </c>
      <c r="B87" s="65" t="s">
        <v>3</v>
      </c>
      <c r="C87" s="65"/>
      <c r="D87" s="65"/>
      <c r="E87" s="77" t="s">
        <v>19</v>
      </c>
      <c r="F87" s="66">
        <v>0</v>
      </c>
      <c r="G87" s="67"/>
      <c r="H87" s="68"/>
      <c r="I87" s="68"/>
      <c r="J87" s="75">
        <f t="shared" si="10"/>
        <v>0</v>
      </c>
      <c r="K87" s="74" t="e">
        <f t="shared" si="8"/>
        <v>#DIV/0!</v>
      </c>
    </row>
    <row r="88" spans="1:11" ht="14.4" x14ac:dyDescent="0.3">
      <c r="A88" s="16" t="s">
        <v>112</v>
      </c>
      <c r="B88" s="65" t="s">
        <v>3</v>
      </c>
      <c r="C88" s="65"/>
      <c r="D88" s="65"/>
      <c r="E88" s="77" t="s">
        <v>19</v>
      </c>
      <c r="F88" s="66">
        <v>0</v>
      </c>
      <c r="G88" s="67"/>
      <c r="H88" s="68"/>
      <c r="I88" s="68"/>
      <c r="J88" s="75">
        <f t="shared" si="10"/>
        <v>0</v>
      </c>
      <c r="K88" s="74" t="e">
        <f t="shared" si="8"/>
        <v>#DIV/0!</v>
      </c>
    </row>
    <row r="89" spans="1:11" ht="14.4" customHeight="1" x14ac:dyDescent="0.3">
      <c r="A89" s="16" t="s">
        <v>113</v>
      </c>
      <c r="B89" s="65" t="s">
        <v>3</v>
      </c>
      <c r="C89" s="65"/>
      <c r="D89" s="65"/>
      <c r="E89" s="77" t="s">
        <v>19</v>
      </c>
      <c r="F89" s="66">
        <v>0</v>
      </c>
      <c r="G89" s="67"/>
      <c r="H89" s="68"/>
      <c r="I89" s="68"/>
      <c r="J89" s="75">
        <f t="shared" si="10"/>
        <v>0</v>
      </c>
      <c r="K89" s="74" t="e">
        <f t="shared" si="8"/>
        <v>#DIV/0!</v>
      </c>
    </row>
    <row r="90" spans="1:11" ht="15" customHeight="1" x14ac:dyDescent="0.3">
      <c r="A90" s="16" t="s">
        <v>114</v>
      </c>
      <c r="B90" s="65" t="s">
        <v>3</v>
      </c>
      <c r="C90" s="65"/>
      <c r="D90" s="65"/>
      <c r="E90" s="77" t="s">
        <v>19</v>
      </c>
      <c r="F90" s="66">
        <v>0</v>
      </c>
      <c r="G90" s="67"/>
      <c r="H90" s="68"/>
      <c r="I90" s="68"/>
      <c r="J90" s="75">
        <f t="shared" si="10"/>
        <v>0</v>
      </c>
      <c r="K90" s="74" t="e">
        <f t="shared" si="8"/>
        <v>#DIV/0!</v>
      </c>
    </row>
    <row r="91" spans="1:11" ht="14.4" x14ac:dyDescent="0.3">
      <c r="A91" s="16" t="s">
        <v>115</v>
      </c>
      <c r="B91" s="65" t="s">
        <v>3</v>
      </c>
      <c r="C91" s="65"/>
      <c r="D91" s="65"/>
      <c r="E91" s="77" t="s">
        <v>19</v>
      </c>
      <c r="F91" s="66">
        <v>0</v>
      </c>
      <c r="G91" s="67"/>
      <c r="H91" s="68"/>
      <c r="I91" s="68"/>
      <c r="J91" s="75">
        <f t="shared" si="10"/>
        <v>0</v>
      </c>
      <c r="K91" s="74" t="e">
        <f t="shared" si="8"/>
        <v>#DIV/0!</v>
      </c>
    </row>
    <row r="92" spans="1:11" ht="14.4" x14ac:dyDescent="0.3">
      <c r="A92" s="16" t="s">
        <v>116</v>
      </c>
      <c r="B92" s="65" t="s">
        <v>3</v>
      </c>
      <c r="C92" s="65"/>
      <c r="D92" s="65"/>
      <c r="E92" s="77" t="s">
        <v>19</v>
      </c>
      <c r="F92" s="66">
        <v>0</v>
      </c>
      <c r="G92" s="67"/>
      <c r="H92" s="68"/>
      <c r="I92" s="68"/>
      <c r="J92" s="75">
        <f t="shared" si="10"/>
        <v>0</v>
      </c>
      <c r="K92" s="74" t="e">
        <f t="shared" si="8"/>
        <v>#DIV/0!</v>
      </c>
    </row>
    <row r="93" spans="1:11" ht="14.4" x14ac:dyDescent="0.3">
      <c r="A93" s="16" t="s">
        <v>117</v>
      </c>
      <c r="B93" s="65" t="s">
        <v>3</v>
      </c>
      <c r="C93" s="65"/>
      <c r="D93" s="65"/>
      <c r="E93" s="77" t="s">
        <v>19</v>
      </c>
      <c r="F93" s="66">
        <v>0</v>
      </c>
      <c r="G93" s="67"/>
      <c r="H93" s="68"/>
      <c r="I93" s="68"/>
      <c r="J93" s="75">
        <f t="shared" si="10"/>
        <v>0</v>
      </c>
      <c r="K93" s="74" t="e">
        <f t="shared" si="8"/>
        <v>#DIV/0!</v>
      </c>
    </row>
    <row r="94" spans="1:11" ht="14.4" x14ac:dyDescent="0.3">
      <c r="A94" s="16" t="s">
        <v>118</v>
      </c>
      <c r="B94" s="65" t="s">
        <v>3</v>
      </c>
      <c r="C94" s="65"/>
      <c r="D94" s="65"/>
      <c r="E94" s="77" t="s">
        <v>19</v>
      </c>
      <c r="F94" s="66">
        <v>0</v>
      </c>
      <c r="G94" s="67"/>
      <c r="H94" s="68"/>
      <c r="I94" s="68"/>
      <c r="J94" s="75">
        <f t="shared" si="10"/>
        <v>0</v>
      </c>
      <c r="K94" s="74" t="e">
        <f t="shared" si="8"/>
        <v>#DIV/0!</v>
      </c>
    </row>
    <row r="95" spans="1:11" ht="14.4" x14ac:dyDescent="0.3">
      <c r="A95" s="16" t="s">
        <v>119</v>
      </c>
      <c r="B95" s="65" t="s">
        <v>3</v>
      </c>
      <c r="C95" s="65"/>
      <c r="D95" s="65"/>
      <c r="E95" s="77" t="s">
        <v>19</v>
      </c>
      <c r="F95" s="66">
        <v>0</v>
      </c>
      <c r="G95" s="67"/>
      <c r="H95" s="68"/>
      <c r="I95" s="68"/>
      <c r="J95" s="75">
        <f t="shared" si="10"/>
        <v>0</v>
      </c>
      <c r="K95" s="74" t="e">
        <f t="shared" si="8"/>
        <v>#DIV/0!</v>
      </c>
    </row>
    <row r="96" spans="1:11" ht="14.4" x14ac:dyDescent="0.3">
      <c r="A96" s="16" t="s">
        <v>120</v>
      </c>
      <c r="B96" s="65" t="s">
        <v>3</v>
      </c>
      <c r="C96" s="65"/>
      <c r="D96" s="65"/>
      <c r="E96" s="77" t="s">
        <v>19</v>
      </c>
      <c r="F96" s="66">
        <v>0</v>
      </c>
      <c r="G96" s="67"/>
      <c r="H96" s="68"/>
      <c r="I96" s="68"/>
      <c r="J96" s="75">
        <f t="shared" si="10"/>
        <v>0</v>
      </c>
      <c r="K96" s="74" t="e">
        <f t="shared" si="8"/>
        <v>#DIV/0!</v>
      </c>
    </row>
    <row r="97" spans="1:11" ht="14.4" x14ac:dyDescent="0.3">
      <c r="A97" s="16" t="s">
        <v>121</v>
      </c>
      <c r="B97" s="65" t="s">
        <v>3</v>
      </c>
      <c r="C97" s="65"/>
      <c r="D97" s="65"/>
      <c r="E97" s="77" t="s">
        <v>19</v>
      </c>
      <c r="F97" s="66">
        <v>0</v>
      </c>
      <c r="G97" s="67"/>
      <c r="H97" s="68"/>
      <c r="I97" s="68"/>
      <c r="J97" s="75">
        <f t="shared" si="10"/>
        <v>0</v>
      </c>
      <c r="K97" s="74" t="e">
        <f t="shared" si="8"/>
        <v>#DIV/0!</v>
      </c>
    </row>
    <row r="98" spans="1:11" ht="14.4" x14ac:dyDescent="0.3">
      <c r="A98" s="16" t="s">
        <v>122</v>
      </c>
      <c r="B98" s="65" t="s">
        <v>3</v>
      </c>
      <c r="C98" s="65"/>
      <c r="D98" s="65"/>
      <c r="E98" s="77" t="s">
        <v>19</v>
      </c>
      <c r="F98" s="66">
        <v>0</v>
      </c>
      <c r="G98" s="67"/>
      <c r="H98" s="68"/>
      <c r="I98" s="68"/>
      <c r="J98" s="75">
        <f t="shared" si="10"/>
        <v>0</v>
      </c>
      <c r="K98" s="74" t="e">
        <f t="shared" si="8"/>
        <v>#DIV/0!</v>
      </c>
    </row>
    <row r="99" spans="1:11" ht="14.4" x14ac:dyDescent="0.3">
      <c r="A99" s="16" t="s">
        <v>123</v>
      </c>
      <c r="B99" s="65" t="s">
        <v>3</v>
      </c>
      <c r="C99" s="65"/>
      <c r="D99" s="65"/>
      <c r="E99" s="77" t="s">
        <v>19</v>
      </c>
      <c r="F99" s="66">
        <v>0</v>
      </c>
      <c r="G99" s="67"/>
      <c r="H99" s="68"/>
      <c r="I99" s="68"/>
      <c r="J99" s="75">
        <f t="shared" si="10"/>
        <v>0</v>
      </c>
      <c r="K99" s="74" t="e">
        <f t="shared" si="8"/>
        <v>#DIV/0!</v>
      </c>
    </row>
    <row r="100" spans="1:11" ht="12.6" customHeight="1" x14ac:dyDescent="0.3">
      <c r="A100" s="16" t="s">
        <v>124</v>
      </c>
      <c r="B100" s="65" t="s">
        <v>3</v>
      </c>
      <c r="C100" s="65"/>
      <c r="D100" s="65"/>
      <c r="E100" s="77" t="s">
        <v>19</v>
      </c>
      <c r="F100" s="66">
        <v>0</v>
      </c>
      <c r="G100" s="67"/>
      <c r="H100" s="68"/>
      <c r="I100" s="68"/>
      <c r="J100" s="75">
        <f t="shared" si="10"/>
        <v>0</v>
      </c>
      <c r="K100" s="74" t="e">
        <f t="shared" si="8"/>
        <v>#DIV/0!</v>
      </c>
    </row>
    <row r="101" spans="1:11" ht="13.2" customHeight="1" x14ac:dyDescent="0.3">
      <c r="A101" s="79" t="s">
        <v>125</v>
      </c>
      <c r="B101" s="143" t="s">
        <v>126</v>
      </c>
      <c r="C101" s="144"/>
      <c r="D101" s="144"/>
      <c r="E101" s="144"/>
      <c r="F101" s="144"/>
      <c r="G101" s="144"/>
      <c r="H101" s="144"/>
      <c r="I101" s="145"/>
      <c r="J101" s="73">
        <f>SUM(J102:J111)</f>
        <v>0</v>
      </c>
      <c r="K101" s="74" t="e">
        <f t="shared" ref="K101:K110" si="11">J101*100/$J$112</f>
        <v>#DIV/0!</v>
      </c>
    </row>
    <row r="102" spans="1:11" ht="14.4" x14ac:dyDescent="0.3">
      <c r="A102" s="16" t="s">
        <v>127</v>
      </c>
      <c r="B102" s="65" t="s">
        <v>3</v>
      </c>
      <c r="C102" s="78"/>
      <c r="D102" s="65"/>
      <c r="E102" s="77" t="s">
        <v>19</v>
      </c>
      <c r="F102" s="66">
        <v>0</v>
      </c>
      <c r="G102" s="67"/>
      <c r="H102" s="68"/>
      <c r="I102" s="68"/>
      <c r="J102" s="75">
        <f>F102*G102</f>
        <v>0</v>
      </c>
      <c r="K102" s="74" t="e">
        <f t="shared" si="11"/>
        <v>#DIV/0!</v>
      </c>
    </row>
    <row r="103" spans="1:11" ht="14.4" x14ac:dyDescent="0.3">
      <c r="A103" s="16" t="s">
        <v>128</v>
      </c>
      <c r="B103" s="65" t="s">
        <v>3</v>
      </c>
      <c r="C103" s="78"/>
      <c r="D103" s="65"/>
      <c r="E103" s="77" t="s">
        <v>19</v>
      </c>
      <c r="F103" s="66">
        <v>0</v>
      </c>
      <c r="G103" s="67"/>
      <c r="H103" s="68"/>
      <c r="I103" s="68"/>
      <c r="J103" s="75">
        <f>F103*G103</f>
        <v>0</v>
      </c>
      <c r="K103" s="74" t="e">
        <f t="shared" si="11"/>
        <v>#DIV/0!</v>
      </c>
    </row>
    <row r="104" spans="1:11" ht="14.4" x14ac:dyDescent="0.3">
      <c r="A104" s="16" t="s">
        <v>129</v>
      </c>
      <c r="B104" s="65" t="s">
        <v>3</v>
      </c>
      <c r="C104" s="78"/>
      <c r="D104" s="65"/>
      <c r="E104" s="77" t="s">
        <v>19</v>
      </c>
      <c r="F104" s="66">
        <v>0</v>
      </c>
      <c r="G104" s="67"/>
      <c r="H104" s="68"/>
      <c r="I104" s="68"/>
      <c r="J104" s="75">
        <f t="shared" ref="J104:J110" si="12">F104*G104</f>
        <v>0</v>
      </c>
      <c r="K104" s="74" t="e">
        <f t="shared" si="11"/>
        <v>#DIV/0!</v>
      </c>
    </row>
    <row r="105" spans="1:11" ht="14.4" x14ac:dyDescent="0.3">
      <c r="A105" s="16" t="s">
        <v>130</v>
      </c>
      <c r="B105" s="65" t="s">
        <v>3</v>
      </c>
      <c r="C105" s="78"/>
      <c r="D105" s="65"/>
      <c r="E105" s="77" t="s">
        <v>19</v>
      </c>
      <c r="F105" s="66">
        <v>0</v>
      </c>
      <c r="G105" s="67"/>
      <c r="H105" s="68"/>
      <c r="I105" s="68"/>
      <c r="J105" s="75">
        <f t="shared" si="12"/>
        <v>0</v>
      </c>
      <c r="K105" s="74" t="e">
        <f t="shared" si="11"/>
        <v>#DIV/0!</v>
      </c>
    </row>
    <row r="106" spans="1:11" ht="14.4" x14ac:dyDescent="0.3">
      <c r="A106" s="16" t="s">
        <v>131</v>
      </c>
      <c r="B106" s="65" t="s">
        <v>3</v>
      </c>
      <c r="C106" s="78"/>
      <c r="D106" s="65"/>
      <c r="E106" s="77" t="s">
        <v>19</v>
      </c>
      <c r="F106" s="66">
        <v>0</v>
      </c>
      <c r="G106" s="67"/>
      <c r="H106" s="68"/>
      <c r="I106" s="68"/>
      <c r="J106" s="75">
        <f t="shared" si="12"/>
        <v>0</v>
      </c>
      <c r="K106" s="74" t="e">
        <f t="shared" si="11"/>
        <v>#DIV/0!</v>
      </c>
    </row>
    <row r="107" spans="1:11" ht="14.4" x14ac:dyDescent="0.3">
      <c r="A107" s="16" t="s">
        <v>132</v>
      </c>
      <c r="B107" s="65" t="s">
        <v>3</v>
      </c>
      <c r="C107" s="78"/>
      <c r="D107" s="65"/>
      <c r="E107" s="77" t="s">
        <v>19</v>
      </c>
      <c r="F107" s="66">
        <v>0</v>
      </c>
      <c r="G107" s="67"/>
      <c r="H107" s="68"/>
      <c r="I107" s="68"/>
      <c r="J107" s="75">
        <f t="shared" si="12"/>
        <v>0</v>
      </c>
      <c r="K107" s="74" t="e">
        <f t="shared" si="11"/>
        <v>#DIV/0!</v>
      </c>
    </row>
    <row r="108" spans="1:11" ht="14.4" x14ac:dyDescent="0.3">
      <c r="A108" s="44" t="s">
        <v>133</v>
      </c>
      <c r="B108" s="65" t="s">
        <v>3</v>
      </c>
      <c r="C108" s="78"/>
      <c r="D108" s="65"/>
      <c r="E108" s="77" t="s">
        <v>19</v>
      </c>
      <c r="F108" s="66">
        <v>0</v>
      </c>
      <c r="G108" s="67"/>
      <c r="H108" s="68"/>
      <c r="I108" s="68"/>
      <c r="J108" s="75">
        <f t="shared" si="12"/>
        <v>0</v>
      </c>
      <c r="K108" s="74" t="e">
        <f t="shared" si="11"/>
        <v>#DIV/0!</v>
      </c>
    </row>
    <row r="109" spans="1:11" ht="14.4" x14ac:dyDescent="0.3">
      <c r="A109" s="44" t="s">
        <v>134</v>
      </c>
      <c r="B109" s="65" t="s">
        <v>3</v>
      </c>
      <c r="C109" s="78"/>
      <c r="D109" s="65"/>
      <c r="E109" s="77" t="s">
        <v>19</v>
      </c>
      <c r="F109" s="66">
        <v>0</v>
      </c>
      <c r="G109" s="67"/>
      <c r="H109" s="68"/>
      <c r="I109" s="68"/>
      <c r="J109" s="75">
        <f>F109*G109</f>
        <v>0</v>
      </c>
      <c r="K109" s="74" t="e">
        <f t="shared" si="11"/>
        <v>#DIV/0!</v>
      </c>
    </row>
    <row r="110" spans="1:11" ht="14.4" x14ac:dyDescent="0.3">
      <c r="A110" s="16" t="s">
        <v>135</v>
      </c>
      <c r="B110" s="65" t="s">
        <v>3</v>
      </c>
      <c r="C110" s="78"/>
      <c r="D110" s="65"/>
      <c r="E110" s="77" t="s">
        <v>19</v>
      </c>
      <c r="F110" s="66">
        <v>0</v>
      </c>
      <c r="G110" s="67"/>
      <c r="H110" s="68"/>
      <c r="I110" s="68"/>
      <c r="J110" s="75">
        <f t="shared" si="12"/>
        <v>0</v>
      </c>
      <c r="K110" s="74" t="e">
        <f t="shared" si="11"/>
        <v>#DIV/0!</v>
      </c>
    </row>
    <row r="111" spans="1:11" ht="14.4" x14ac:dyDescent="0.3">
      <c r="A111" s="16" t="s">
        <v>136</v>
      </c>
      <c r="B111" s="65" t="s">
        <v>3</v>
      </c>
      <c r="C111" s="78"/>
      <c r="D111" s="65"/>
      <c r="E111" s="77" t="s">
        <v>19</v>
      </c>
      <c r="F111" s="66">
        <v>0</v>
      </c>
      <c r="G111" s="67"/>
      <c r="H111" s="68"/>
      <c r="I111" s="68"/>
      <c r="J111" s="75">
        <f t="shared" ref="J111" si="13">F111*G111</f>
        <v>0</v>
      </c>
      <c r="K111" s="74" t="e">
        <f t="shared" ref="K111" si="14">J111*100/$J$112</f>
        <v>#DIV/0!</v>
      </c>
    </row>
    <row r="112" spans="1:11" ht="14.4" x14ac:dyDescent="0.3">
      <c r="A112" s="128" t="s">
        <v>137</v>
      </c>
      <c r="B112" s="129"/>
      <c r="C112" s="129"/>
      <c r="D112" s="129"/>
      <c r="E112" s="129"/>
      <c r="F112" s="129"/>
      <c r="G112" s="129"/>
      <c r="H112" s="129"/>
      <c r="I112" s="130"/>
      <c r="J112" s="73">
        <f>J5+J34+J73+J84</f>
        <v>0</v>
      </c>
      <c r="K112" s="74" t="e">
        <f>J112*100/$J$112</f>
        <v>#DIV/0!</v>
      </c>
    </row>
    <row r="113" spans="1:11" ht="14.4" x14ac:dyDescent="0.3">
      <c r="A113" s="142"/>
      <c r="B113" s="142"/>
      <c r="C113" s="142"/>
      <c r="D113" s="142"/>
      <c r="E113" s="142"/>
      <c r="F113" s="142"/>
      <c r="G113" s="142"/>
      <c r="H113" s="142"/>
      <c r="I113" s="142"/>
      <c r="J113" s="142"/>
      <c r="K113" s="142"/>
    </row>
    <row r="114" spans="1:11" thickBot="1" x14ac:dyDescent="0.35">
      <c r="A114" s="17"/>
      <c r="B114" s="17"/>
      <c r="C114" s="17"/>
      <c r="D114" s="17"/>
      <c r="E114" s="17"/>
      <c r="F114" s="17"/>
      <c r="G114" s="18"/>
      <c r="H114" s="18"/>
      <c r="I114" s="18"/>
      <c r="J114" s="17"/>
      <c r="K114" s="17"/>
    </row>
    <row r="115" spans="1:11" ht="21" customHeight="1" x14ac:dyDescent="0.3">
      <c r="A115" s="19"/>
      <c r="B115" s="138"/>
      <c r="C115" s="140" t="s">
        <v>11</v>
      </c>
      <c r="D115" s="140"/>
      <c r="E115" s="141"/>
      <c r="H115" s="21"/>
      <c r="I115" s="21"/>
      <c r="J115" s="22"/>
      <c r="K115" s="23"/>
    </row>
    <row r="116" spans="1:11" ht="34.950000000000003" customHeight="1" x14ac:dyDescent="0.3">
      <c r="A116" s="19"/>
      <c r="B116" s="139"/>
      <c r="C116" s="86" t="s">
        <v>138</v>
      </c>
      <c r="D116" s="86" t="s">
        <v>139</v>
      </c>
      <c r="E116" s="87" t="s">
        <v>140</v>
      </c>
      <c r="H116" s="21"/>
      <c r="I116" s="21"/>
      <c r="J116" s="22"/>
      <c r="K116" s="23"/>
    </row>
    <row r="117" spans="1:11" ht="34.950000000000003" customHeight="1" x14ac:dyDescent="0.3">
      <c r="A117" s="19"/>
      <c r="B117" s="88" t="s">
        <v>141</v>
      </c>
      <c r="C117" s="84">
        <f>SUMIFS(J7:J21, C7:C21, "Techno-economic feasibility study", D7:D21, "Project applicant") + SUMIFS(J86:J100, C86:C100, "Techno-economic feasibility study", D86:D100, "Project applicant") + SUMIFS(J102:J111, C102:C111, "Techno-economic feasibility study", D102:D111, "Project applicant")</f>
        <v>0</v>
      </c>
      <c r="D117" s="84">
        <f>SUMIFS(J7:J21, C7:C21, "Techno-economic feasibility study", D7:D21, "Cooperation partner No.1") + SUMIFS(J86:J100, C86:C100, "Techno-economic feasibility study", D86:D100, "Cooperation partner No.1") + SUMIFS(J102:J111, C102:C111, "Techno-economic feasibility study", D102:D111, "Cooperation partner No.1")</f>
        <v>0</v>
      </c>
      <c r="E117" s="89">
        <f>SUMIFS(J7:J21, C7:C21, "Techno-economic feasibility study", D7:D21, "Cooperation partner No.2") + SUMIFS(J86:J100, C86:C100, "Techno-economic feasibility study", D86:D100, "Cooperation partner No.2") + SUMIFS(J102:J111, C102:C111, "Techno-economic feasibility study", D102:D111, "Cooperation partner No.2")</f>
        <v>0</v>
      </c>
      <c r="H117" s="21"/>
      <c r="I117" s="21"/>
      <c r="J117" s="22"/>
      <c r="K117" s="23"/>
    </row>
    <row r="118" spans="1:11" ht="30" customHeight="1" x14ac:dyDescent="0.3">
      <c r="B118" s="90" t="s">
        <v>142</v>
      </c>
      <c r="C118" s="91">
        <f>SUMIFS(J7:J21, C7:C21, "Industrial research", D7:D21, "Project applicant") + SUMIFS(J24:J33, C24:C33, "Industrial research", D24:D33, "Project applicant") + SUMIFS(J36:J45, C36:C45, "Industrial research", D36:D45, "Project applicant") + SUMIFS(J47:J61, C47:C61, "Industrial research", D47:D61, "Project applicant") + SUMIFS(J63:J72, C63:C72, "Industrial research", D63:D72, "Project applicant") + SUMIFS(J74:J83, C74:C83, "Industrial research", D74:D83, "Project applicant") + SUMIFS(J86:J100, C86:C100, "Industrial research", D86:D100, "Project applicant") + SUMIFS(J102:J111, C102:C111, "Industrial research", D102:D111, "Project applicant")</f>
        <v>0</v>
      </c>
      <c r="D118" s="91">
        <f>SUMIFS(J7:J21, C7:C21, "Industrial research", D7:D21, "Cooperation partner No.1") + SUMIFS(J24:J33, C24:C33, "Industrial research", D24:D33, "Cooperation partner No.1") + SUMIFS(J36:J45, C36:C45, "Industrial research", D36:D45, "Cooperation partner No.1") + SUMIFS(J47:J61, C47:C61, "Industrial research", D47:D61, "Cooperation partner No.1") + SUMIFS(J63:J72, C63:C72, "Industrial research", D63:D72, "Cooperation partner No.1") + SUMIFS(J74:J83, C74:C83, "Industrial research", D74:D83, "Cooperation partner No.1") + SUMIFS(J86:J100, C86:C100, "Industrial research", D86:D100, "Cooperation partner No.1") + SUMIFS(J102:J111, C102:C111, "Industrial research", D102:D111, "Cooperation partner No.1")</f>
        <v>0</v>
      </c>
      <c r="E118" s="92">
        <f>SUMIFS(J7:J21, C7:C21, "Industrial research", D7:D21, "Cooperation partner No.2") + SUMIFS(J24:J33, C24:C33, "Industrial research", D24:D33, "Cooperation partner No.2") + SUMIFS(J36:J45, C36:C45, "Industrial research", D36:D45, "Cooperation partner No.2") + SUMIFS(J47:J61, C47:C61, "Industrial research", D47:D61, "Cooperation partner No.2") + SUMIFS(J63:J72, C63:C72, "Industrial research", D63:D72, "Cooperation partner No.2") + SUMIFS(J74:J83, C74:C83, "Industrial research", D74:D83, "Cooperation partner No.2") + SUMIFS(J86:J100, C86:C100, "Industrial research", D86:D100, "Cooperation partner No.2") + SUMIFS(J102:J111, C102:C111, "Industrial research", D102:D111, "Cooperation partner No.2")</f>
        <v>0</v>
      </c>
    </row>
    <row r="119" spans="1:11" ht="30" customHeight="1" x14ac:dyDescent="0.3">
      <c r="B119" s="90" t="s">
        <v>143</v>
      </c>
      <c r="C119" s="91">
        <f>SUMIFS(J7:J21, C7:C21, "Experimental development", D7:D21, "Project applicant") + SUMIFS(J24:J33, C24:C33, "Experimental development", D24:D33, "Project applicant") + SUMIFS(J36:J45, C36:C45, "Experimental development", D36:D45, "Project applicant") + SUMIFS(J47:J61, C47:C61, "Experimental development", D47:D61, "Project applicant") + SUMIFS(J63:J72, C63:C72, "Experimental development", D63:D72, "Project applicant") + SUMIFS(J74:J83, C74:C83, "Experimental development", D74:D83, "Project applicant") + SUMIFS(J86:J100, C86:C100, "Experimental development", D86:D100, "Project applicant") + SUMIFS(J102:J111, C102:C111, "Experimental development", D102:D111, "Project applicant")</f>
        <v>0</v>
      </c>
      <c r="D119" s="91">
        <f>SUMIFS(J7:J21, C7:C21, "Experimental development", D7:D21, "Cooperation partner No.1") + SUMIFS(J24:J33, C24:C33, "Experimental development", D24:D33, "Cooperation partner No.1") + SUMIFS(J36:J45, C36:C45, "Experimental development", D36:D45, "Cooperation partner No.1") + SUMIFS(J47:J61, C47:C61, "Experimental development", D47:D61, "Cooperation partner No.1") + SUMIFS(J63:J72, C63:C72, "Experimental development", D63:D72, "Cooperation partner No.1") + SUMIFS(J74:J83, C74:C83, "Experimental development", D74:D83, "Cooperation partner No.1") + SUMIFS(J86:J100, C86:C100, "Experimental development", D86:D100, "Cooperation partner No.1") + SUMIFS(J102:J111, C102:C111, "Experimental development", D102:D111, "Cooperation partner No.1")</f>
        <v>0</v>
      </c>
      <c r="E119" s="92">
        <f>SUMIFS(J7:J21, C7:C21, "Experimental development", D7:D21, "Cooperation partner No.2") + SUMIFS(J24:J33, C24:C33, "Experimental development", D24:D33, "Cooperation partner No.2") + SUMIFS(J36:J45, C36:C45, "Experimental development", D36:D45, "Cooperation partner No.2") + SUMIFS(J47:J61, C47:C61, "Experimental development", D47:D61, "Cooperation partner No.2") + SUMIFS(J63:J72, C63:C72, "Experimental development", D63:D72, "Cooperation partner No.2") + SUMIFS(J74:J83, C74:C83, "Experimental development", D74:D83, "Cooperation partner No.2") + SUMIFS(J86:J100, C86:C100, "Experimental development", D86:D100, "Cooperation partner No.2") + SUMIFS(J102:J111, C102:C111, "Experimental development", D102:D111, "Cooperation partner No.2")</f>
        <v>0</v>
      </c>
    </row>
    <row r="120" spans="1:11" ht="30" customHeight="1" thickBot="1" x14ac:dyDescent="0.35">
      <c r="B120" s="93" t="s">
        <v>144</v>
      </c>
      <c r="C120" s="94">
        <f>SUMIFS(J63:J72, C63:C72, "Acquisition, validation and protection of technology rights", D63:D72, "Project applicant") + SUMIFS(J86:J100, C86:C100, "Acquisition, validation and protection of technology rights", D86:D100, "Project applicant")</f>
        <v>0</v>
      </c>
      <c r="D120" s="102" t="s">
        <v>145</v>
      </c>
      <c r="E120" s="103" t="s">
        <v>145</v>
      </c>
    </row>
    <row r="121" spans="1:11" ht="15" customHeight="1" thickBot="1" x14ac:dyDescent="0.35">
      <c r="B121" s="95" t="s">
        <v>137</v>
      </c>
      <c r="C121" s="96">
        <f>C117+C118+C119+C120</f>
        <v>0</v>
      </c>
      <c r="D121" s="97">
        <f>D117+D118+D119</f>
        <v>0</v>
      </c>
      <c r="E121" s="98">
        <f>E117+E118+E119</f>
        <v>0</v>
      </c>
    </row>
    <row r="122" spans="1:11" ht="15" customHeight="1" thickBot="1" x14ac:dyDescent="0.35">
      <c r="B122" s="95" t="s">
        <v>137</v>
      </c>
      <c r="C122" s="124">
        <f>C121+D121+E121</f>
        <v>0</v>
      </c>
      <c r="D122" s="125"/>
      <c r="E122" s="126"/>
    </row>
  </sheetData>
  <sheetProtection algorithmName="SHA-512" hashValue="5Hu02y/bXFjLfwXRWE4odag0yKe+dh7ODMnF9VSfvpTUbZDR5irTMPBrbx3d1LdxmMX1t8TIPIVM6umeXH/C2w==" saltValue="IfhH3H0oKneJOAEyBlkiOw==" spinCount="100000" sheet="1" selectLockedCells="1"/>
  <autoFilter ref="A4:K113" xr:uid="{A851F92D-89E7-4D0D-B1E8-EB38E4CDEA6E}">
    <filterColumn colId="3">
      <filters blank="1"/>
    </filterColumn>
  </autoFilter>
  <dataConsolidate/>
  <mergeCells count="29">
    <mergeCell ref="C122:E122"/>
    <mergeCell ref="A2:K2"/>
    <mergeCell ref="A112:I112"/>
    <mergeCell ref="B22:I22"/>
    <mergeCell ref="B73:I73"/>
    <mergeCell ref="B62:I62"/>
    <mergeCell ref="B46:I46"/>
    <mergeCell ref="B34:I34"/>
    <mergeCell ref="B35:I35"/>
    <mergeCell ref="E3:E4"/>
    <mergeCell ref="D3:D4"/>
    <mergeCell ref="B115:B116"/>
    <mergeCell ref="C115:E115"/>
    <mergeCell ref="A113:K113"/>
    <mergeCell ref="B101:I101"/>
    <mergeCell ref="B84:I84"/>
    <mergeCell ref="B85:I85"/>
    <mergeCell ref="A1:K1"/>
    <mergeCell ref="F3:F4"/>
    <mergeCell ref="C3:C4"/>
    <mergeCell ref="B3:B4"/>
    <mergeCell ref="B5:I5"/>
    <mergeCell ref="B6:I6"/>
    <mergeCell ref="A3:A4"/>
    <mergeCell ref="J3:K3"/>
    <mergeCell ref="I3:I4"/>
    <mergeCell ref="B23:I23"/>
    <mergeCell ref="H3:H4"/>
    <mergeCell ref="G3:G4"/>
  </mergeCells>
  <conditionalFormatting sqref="K46">
    <cfRule type="cellIs" dxfId="1" priority="1" operator="greaterThan">
      <formula>30</formula>
    </cfRule>
    <cfRule type="cellIs" dxfId="0" priority="2" operator="greaterThan">
      <formula>"0.3"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423EE83A-3F64-4EC4-970B-0D6A6CA83F06}">
          <x14:formula1>
            <xm:f>Data!$A$19:$A$20</xm:f>
          </x14:formula1>
          <xm:sqref>H7:H21</xm:sqref>
        </x14:dataValidation>
        <x14:dataValidation type="list" allowBlank="1" showInputMessage="1" showErrorMessage="1" xr:uid="{AB6FB5EC-C357-4251-B78D-25ABC0A9443C}">
          <x14:formula1>
            <xm:f>Data!$A$8:$A$11</xm:f>
          </x14:formula1>
          <xm:sqref>C86:C100</xm:sqref>
        </x14:dataValidation>
        <x14:dataValidation type="list" allowBlank="1" showInputMessage="1" showErrorMessage="1" xr:uid="{AA797ADA-A402-45FA-800E-24911DAB776A}">
          <x14:formula1>
            <xm:f>Data!$A$9:$A$10</xm:f>
          </x14:formula1>
          <xm:sqref>C47:C61 C36:C45 C74:C83 C24:C33</xm:sqref>
        </x14:dataValidation>
        <x14:dataValidation type="list" allowBlank="1" showInputMessage="1" showErrorMessage="1" xr:uid="{FD7EC6AC-1FB2-4938-AB70-1980891363B6}">
          <x14:formula1>
            <xm:f>Data!$A$8:$A$10</xm:f>
          </x14:formula1>
          <xm:sqref>C7:C21 C102:C111</xm:sqref>
        </x14:dataValidation>
        <x14:dataValidation type="list" allowBlank="1" showInputMessage="1" showErrorMessage="1" xr:uid="{DDC6C929-B8CB-4240-9A21-89652BEC6C07}">
          <x14:formula1>
            <xm:f>Data!$A$9:$A$11</xm:f>
          </x14:formula1>
          <xm:sqref>C63:C72</xm:sqref>
        </x14:dataValidation>
        <x14:dataValidation type="list" showInputMessage="1" showErrorMessage="1" xr:uid="{4A01FD82-41E6-4DAF-8CE0-E72A7E1A259F}">
          <x14:formula1>
            <xm:f>Data!$A$14:$A$16</xm:f>
          </x14:formula1>
          <xm:sqref>D7:D21 D24:D33 D36:D45 D47:D61 D63:D72 D74:D83 D86:D100 D102:D111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EF07-2964-4DF5-B81C-5E6F69C5EDC0}">
  <sheetPr>
    <tabColor theme="3" tint="0.499984740745262"/>
  </sheetPr>
  <dimension ref="A1:K27"/>
  <sheetViews>
    <sheetView workbookViewId="0">
      <selection activeCell="E38" sqref="E38"/>
    </sheetView>
  </sheetViews>
  <sheetFormatPr defaultRowHeight="14.4" x14ac:dyDescent="0.3"/>
  <cols>
    <col min="1" max="1" width="10.109375" customWidth="1"/>
    <col min="2" max="2" width="26.6640625" customWidth="1"/>
    <col min="3" max="5" width="26.5546875" customWidth="1"/>
    <col min="6" max="6" width="26.6640625" customWidth="1"/>
    <col min="7" max="7" width="26.44140625" customWidth="1"/>
    <col min="8" max="8" width="26.6640625" customWidth="1"/>
    <col min="9" max="9" width="26.44140625" customWidth="1"/>
    <col min="10" max="10" width="26.33203125" customWidth="1"/>
    <col min="11" max="11" width="27.44140625" customWidth="1"/>
  </cols>
  <sheetData>
    <row r="1" spans="1:11" ht="15.6" x14ac:dyDescent="0.3">
      <c r="A1" s="146" t="s">
        <v>146</v>
      </c>
      <c r="B1" s="147"/>
      <c r="C1" s="147"/>
      <c r="D1" s="147"/>
      <c r="E1" s="147"/>
      <c r="F1" s="147"/>
      <c r="G1" s="147"/>
      <c r="H1" s="147"/>
      <c r="I1" s="147"/>
      <c r="J1" s="147"/>
      <c r="K1" s="148"/>
    </row>
    <row r="2" spans="1:11" ht="100.2" customHeight="1" x14ac:dyDescent="0.3">
      <c r="A2" s="80" t="s">
        <v>2</v>
      </c>
      <c r="B2" s="81" t="s">
        <v>3</v>
      </c>
      <c r="C2" s="80" t="s">
        <v>147</v>
      </c>
      <c r="D2" s="80" t="s">
        <v>148</v>
      </c>
      <c r="E2" s="80" t="s">
        <v>149</v>
      </c>
      <c r="F2" s="80" t="s">
        <v>150</v>
      </c>
      <c r="G2" s="82" t="s">
        <v>151</v>
      </c>
      <c r="H2" s="80" t="s">
        <v>152</v>
      </c>
      <c r="I2" s="80" t="s">
        <v>153</v>
      </c>
      <c r="J2" s="80" t="s">
        <v>154</v>
      </c>
      <c r="K2" s="80" t="s">
        <v>155</v>
      </c>
    </row>
    <row r="3" spans="1:11" x14ac:dyDescent="0.3">
      <c r="A3" s="69" t="s">
        <v>156</v>
      </c>
      <c r="B3" s="69" t="s">
        <v>156</v>
      </c>
      <c r="C3" s="69"/>
      <c r="D3" s="69"/>
      <c r="E3" s="69"/>
      <c r="F3" s="69"/>
      <c r="G3" s="69"/>
      <c r="H3" s="69"/>
      <c r="I3" s="69"/>
      <c r="J3" s="69"/>
      <c r="K3" s="69"/>
    </row>
    <row r="4" spans="1:11" x14ac:dyDescent="0.3">
      <c r="A4" s="69"/>
      <c r="B4" s="69"/>
      <c r="C4" s="69"/>
      <c r="D4" s="69"/>
      <c r="E4" s="69"/>
      <c r="F4" s="69"/>
      <c r="G4" s="69"/>
      <c r="H4" s="69"/>
      <c r="I4" s="69"/>
      <c r="J4" s="69"/>
      <c r="K4" s="69"/>
    </row>
    <row r="5" spans="1:11" x14ac:dyDescent="0.3">
      <c r="A5" s="69"/>
      <c r="B5" s="69"/>
      <c r="C5" s="69"/>
      <c r="D5" s="69"/>
      <c r="E5" s="69"/>
      <c r="F5" s="69"/>
      <c r="G5" s="69"/>
      <c r="H5" s="69"/>
      <c r="I5" s="69"/>
      <c r="J5" s="69"/>
      <c r="K5" s="69"/>
    </row>
    <row r="6" spans="1:11" x14ac:dyDescent="0.3">
      <c r="A6" s="69"/>
      <c r="B6" s="69"/>
      <c r="C6" s="69"/>
      <c r="D6" s="69"/>
      <c r="E6" s="69"/>
      <c r="F6" s="69"/>
      <c r="G6" s="69"/>
      <c r="H6" s="69"/>
      <c r="I6" s="69"/>
      <c r="J6" s="69"/>
      <c r="K6" s="69"/>
    </row>
    <row r="7" spans="1:11" x14ac:dyDescent="0.3">
      <c r="A7" s="69"/>
      <c r="B7" s="69"/>
      <c r="C7" s="69"/>
      <c r="D7" s="69"/>
      <c r="E7" s="69"/>
      <c r="F7" s="69"/>
      <c r="G7" s="69"/>
      <c r="H7" s="69"/>
      <c r="I7" s="69"/>
      <c r="J7" s="69"/>
      <c r="K7" s="69"/>
    </row>
    <row r="8" spans="1:11" x14ac:dyDescent="0.3">
      <c r="A8" s="69"/>
      <c r="B8" s="69"/>
      <c r="C8" s="69"/>
      <c r="D8" s="69"/>
      <c r="E8" s="69"/>
      <c r="F8" s="69"/>
      <c r="G8" s="69"/>
      <c r="H8" s="69"/>
      <c r="I8" s="69"/>
      <c r="J8" s="69"/>
      <c r="K8" s="69"/>
    </row>
    <row r="9" spans="1:11" x14ac:dyDescent="0.3">
      <c r="A9" s="69"/>
      <c r="B9" s="69"/>
      <c r="C9" s="69"/>
      <c r="D9" s="69"/>
      <c r="E9" s="69"/>
      <c r="F9" s="69"/>
      <c r="G9" s="69"/>
      <c r="H9" s="69"/>
      <c r="I9" s="69"/>
      <c r="J9" s="69"/>
      <c r="K9" s="69"/>
    </row>
    <row r="10" spans="1:11" x14ac:dyDescent="0.3">
      <c r="A10" s="69"/>
      <c r="B10" s="69"/>
      <c r="C10" s="69"/>
      <c r="D10" s="69"/>
      <c r="E10" s="69"/>
      <c r="F10" s="69"/>
      <c r="G10" s="69"/>
      <c r="H10" s="69"/>
      <c r="I10" s="69"/>
      <c r="J10" s="69"/>
      <c r="K10" s="69"/>
    </row>
    <row r="11" spans="1:11" x14ac:dyDescent="0.3">
      <c r="A11" s="69"/>
      <c r="B11" s="69"/>
      <c r="C11" s="69"/>
      <c r="D11" s="69"/>
      <c r="E11" s="69"/>
      <c r="F11" s="69"/>
      <c r="G11" s="69"/>
      <c r="H11" s="69"/>
      <c r="I11" s="69"/>
      <c r="J11" s="69"/>
      <c r="K11" s="69"/>
    </row>
    <row r="12" spans="1:11" x14ac:dyDescent="0.3">
      <c r="A12" s="69"/>
      <c r="B12" s="69"/>
      <c r="C12" s="69"/>
      <c r="D12" s="69"/>
      <c r="E12" s="69"/>
      <c r="F12" s="69"/>
      <c r="G12" s="69"/>
      <c r="H12" s="69"/>
      <c r="I12" s="69"/>
      <c r="J12" s="69"/>
      <c r="K12" s="69"/>
    </row>
    <row r="13" spans="1:11" x14ac:dyDescent="0.3">
      <c r="A13" s="69"/>
      <c r="B13" s="69"/>
      <c r="C13" s="69"/>
      <c r="D13" s="69"/>
      <c r="E13" s="69"/>
      <c r="F13" s="69"/>
      <c r="G13" s="69"/>
      <c r="H13" s="69"/>
      <c r="I13" s="69"/>
      <c r="J13" s="69"/>
      <c r="K13" s="69"/>
    </row>
    <row r="14" spans="1:11" x14ac:dyDescent="0.3">
      <c r="A14" s="69"/>
      <c r="B14" s="69"/>
      <c r="C14" s="69"/>
      <c r="D14" s="69"/>
      <c r="E14" s="69"/>
      <c r="F14" s="69"/>
      <c r="G14" s="69"/>
      <c r="H14" s="69"/>
      <c r="I14" s="69"/>
      <c r="J14" s="69"/>
      <c r="K14" s="69"/>
    </row>
    <row r="15" spans="1:11" x14ac:dyDescent="0.3">
      <c r="A15" s="69"/>
      <c r="B15" s="69"/>
      <c r="C15" s="69"/>
      <c r="D15" s="69"/>
      <c r="E15" s="69"/>
      <c r="F15" s="69"/>
      <c r="G15" s="69"/>
      <c r="H15" s="69"/>
      <c r="I15" s="69"/>
      <c r="J15" s="69"/>
      <c r="K15" s="69"/>
    </row>
    <row r="16" spans="1:11" x14ac:dyDescent="0.3">
      <c r="A16" s="69"/>
      <c r="B16" s="69"/>
      <c r="C16" s="69"/>
      <c r="D16" s="69"/>
      <c r="E16" s="69"/>
      <c r="F16" s="69"/>
      <c r="G16" s="69"/>
      <c r="H16" s="69"/>
      <c r="I16" s="69"/>
      <c r="J16" s="69"/>
      <c r="K16" s="69"/>
    </row>
    <row r="17" spans="1:11" x14ac:dyDescent="0.3">
      <c r="A17" s="69"/>
      <c r="B17" s="69"/>
      <c r="C17" s="69"/>
      <c r="D17" s="69"/>
      <c r="E17" s="69"/>
      <c r="F17" s="69"/>
      <c r="G17" s="69"/>
      <c r="H17" s="69"/>
      <c r="I17" s="69"/>
      <c r="J17" s="69"/>
      <c r="K17" s="69"/>
    </row>
    <row r="18" spans="1:11" x14ac:dyDescent="0.3">
      <c r="A18" s="69"/>
      <c r="B18" s="69"/>
      <c r="C18" s="69"/>
      <c r="D18" s="69"/>
      <c r="E18" s="69"/>
      <c r="F18" s="69"/>
      <c r="G18" s="69"/>
      <c r="H18" s="69"/>
      <c r="I18" s="69"/>
      <c r="J18" s="69"/>
      <c r="K18" s="69"/>
    </row>
    <row r="19" spans="1:11" x14ac:dyDescent="0.3">
      <c r="A19" s="69"/>
      <c r="B19" s="69"/>
      <c r="C19" s="69"/>
      <c r="D19" s="69"/>
      <c r="E19" s="69"/>
      <c r="F19" s="69"/>
      <c r="G19" s="69"/>
      <c r="H19" s="69"/>
      <c r="I19" s="69"/>
      <c r="J19" s="69"/>
      <c r="K19" s="69"/>
    </row>
    <row r="20" spans="1:11" x14ac:dyDescent="0.3">
      <c r="A20" s="69"/>
      <c r="B20" s="69"/>
      <c r="C20" s="69"/>
      <c r="D20" s="69"/>
      <c r="E20" s="69"/>
      <c r="F20" s="69"/>
      <c r="G20" s="69"/>
      <c r="H20" s="69"/>
      <c r="I20" s="69"/>
      <c r="J20" s="69"/>
      <c r="K20" s="69"/>
    </row>
    <row r="21" spans="1:11" x14ac:dyDescent="0.3">
      <c r="A21" s="69"/>
      <c r="B21" s="69"/>
      <c r="C21" s="69"/>
      <c r="D21" s="69"/>
      <c r="E21" s="69"/>
      <c r="F21" s="69"/>
      <c r="G21" s="69"/>
      <c r="H21" s="69"/>
      <c r="I21" s="69"/>
      <c r="J21" s="69"/>
      <c r="K21" s="69"/>
    </row>
    <row r="22" spans="1:11" x14ac:dyDescent="0.3">
      <c r="A22" s="69"/>
      <c r="B22" s="69"/>
      <c r="C22" s="69"/>
      <c r="D22" s="69"/>
      <c r="E22" s="69"/>
      <c r="F22" s="69"/>
      <c r="G22" s="69"/>
      <c r="H22" s="69"/>
      <c r="I22" s="69"/>
      <c r="J22" s="69"/>
      <c r="K22" s="69"/>
    </row>
    <row r="23" spans="1:11" x14ac:dyDescent="0.3">
      <c r="A23" s="69"/>
      <c r="B23" s="69"/>
      <c r="C23" s="69"/>
      <c r="D23" s="69"/>
      <c r="E23" s="69"/>
      <c r="F23" s="69"/>
      <c r="G23" s="69"/>
      <c r="H23" s="69"/>
      <c r="I23" s="69"/>
      <c r="J23" s="69"/>
      <c r="K23" s="69"/>
    </row>
    <row r="24" spans="1:11" x14ac:dyDescent="0.3">
      <c r="A24" s="69"/>
      <c r="B24" s="69"/>
      <c r="C24" s="69"/>
      <c r="D24" s="69"/>
      <c r="E24" s="69"/>
      <c r="F24" s="69"/>
      <c r="G24" s="69"/>
      <c r="H24" s="69"/>
      <c r="I24" s="69"/>
      <c r="J24" s="69"/>
      <c r="K24" s="69"/>
    </row>
    <row r="26" spans="1:11" ht="15.6" x14ac:dyDescent="0.3">
      <c r="A26" s="146" t="s">
        <v>157</v>
      </c>
      <c r="B26" s="147"/>
      <c r="C26" s="147"/>
      <c r="D26" s="147"/>
      <c r="E26" s="147"/>
      <c r="F26" s="147"/>
      <c r="G26" s="147"/>
      <c r="H26" s="147"/>
      <c r="I26" s="147"/>
      <c r="J26" s="147"/>
      <c r="K26" s="148"/>
    </row>
    <row r="27" spans="1:11" x14ac:dyDescent="0.3">
      <c r="A27" s="54" t="s">
        <v>158</v>
      </c>
      <c r="B27" s="83"/>
      <c r="C27" s="83"/>
      <c r="D27" s="83"/>
      <c r="E27" s="83"/>
      <c r="F27" s="83"/>
      <c r="G27" s="83"/>
      <c r="H27" s="83"/>
      <c r="I27" s="83"/>
      <c r="J27" s="83"/>
      <c r="K27" s="83"/>
    </row>
  </sheetData>
  <mergeCells count="2">
    <mergeCell ref="A1:K1"/>
    <mergeCell ref="A26:K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83AF-BDC6-4F87-989C-67D21C37E6E1}">
  <sheetPr>
    <tabColor theme="8" tint="-0.249977111117893"/>
  </sheetPr>
  <dimension ref="A1:H94"/>
  <sheetViews>
    <sheetView workbookViewId="0">
      <selection activeCell="J35" sqref="J35"/>
    </sheetView>
  </sheetViews>
  <sheetFormatPr defaultColWidth="20.33203125" defaultRowHeight="43.5" customHeight="1" x14ac:dyDescent="0.3"/>
  <cols>
    <col min="1" max="1" width="11.33203125" customWidth="1"/>
    <col min="2" max="2" width="43.33203125" customWidth="1"/>
    <col min="3" max="3" width="12.6640625" customWidth="1"/>
    <col min="4" max="4" width="11.5546875" bestFit="1" customWidth="1"/>
    <col min="5" max="5" width="14.109375" customWidth="1"/>
    <col min="6" max="6" width="12.6640625" style="70" customWidth="1"/>
    <col min="7" max="7" width="15.33203125" customWidth="1"/>
    <col min="8" max="8" width="9.109375" customWidth="1"/>
    <col min="16383" max="16383" width="20.33203125" bestFit="1" customWidth="1"/>
  </cols>
  <sheetData>
    <row r="1" spans="1:8" ht="43.5" customHeight="1" x14ac:dyDescent="0.3">
      <c r="A1" s="62" t="s">
        <v>2</v>
      </c>
      <c r="B1" s="62" t="s">
        <v>3</v>
      </c>
      <c r="C1" s="62" t="s">
        <v>6</v>
      </c>
      <c r="D1" s="62" t="s">
        <v>8</v>
      </c>
      <c r="E1" s="62" t="s">
        <v>9</v>
      </c>
      <c r="F1" s="71" t="s">
        <v>159</v>
      </c>
      <c r="G1" s="38" t="s">
        <v>11</v>
      </c>
      <c r="H1" s="38" t="s">
        <v>160</v>
      </c>
    </row>
    <row r="2" spans="1:8" ht="14.4" x14ac:dyDescent="0.3">
      <c r="A2" s="63" t="s">
        <v>161</v>
      </c>
      <c r="B2" s="53" t="s">
        <v>15</v>
      </c>
      <c r="C2" s="41"/>
      <c r="D2" s="42"/>
      <c r="E2" s="46"/>
      <c r="F2" s="72"/>
      <c r="G2" s="55">
        <f>'Summary of the Project Budget'!J5</f>
        <v>0</v>
      </c>
      <c r="H2" s="159" t="e">
        <f t="shared" ref="H2:H33" si="0">G2*100/$G$94</f>
        <v>#DIV/0!</v>
      </c>
    </row>
    <row r="3" spans="1:8" ht="28.8" x14ac:dyDescent="0.3">
      <c r="A3" s="63" t="s">
        <v>162</v>
      </c>
      <c r="B3" s="53" t="s">
        <v>17</v>
      </c>
      <c r="C3" s="41"/>
      <c r="D3" s="42"/>
      <c r="E3" s="46"/>
      <c r="F3" s="72"/>
      <c r="G3" s="55">
        <f>'Summary of the Project Budget'!J6</f>
        <v>0</v>
      </c>
      <c r="H3" s="159" t="e">
        <f t="shared" si="0"/>
        <v>#DIV/0!</v>
      </c>
    </row>
    <row r="4" spans="1:8" ht="14.4" x14ac:dyDescent="0.3">
      <c r="A4" s="33" t="s">
        <v>18</v>
      </c>
      <c r="B4" s="32" t="s">
        <v>141</v>
      </c>
      <c r="C4" s="34"/>
      <c r="D4" s="35">
        <f>SUM(D5:D7)</f>
        <v>0</v>
      </c>
      <c r="E4" s="47"/>
      <c r="F4" s="35"/>
      <c r="G4" s="59">
        <f>SUM(G5:G7)</f>
        <v>0</v>
      </c>
      <c r="H4" s="160" t="e">
        <f t="shared" si="0"/>
        <v>#DIV/0!</v>
      </c>
    </row>
    <row r="5" spans="1:8" ht="16.95" customHeight="1" x14ac:dyDescent="0.3">
      <c r="A5" s="57" t="s">
        <v>163</v>
      </c>
      <c r="B5" s="27" t="s">
        <v>138</v>
      </c>
      <c r="C5" s="28" t="s">
        <v>19</v>
      </c>
      <c r="D5" s="28" cm="1">
        <f t="array" ref="D5">SUMPRODUCT(('Summary of the Project Budget'!C$7:C$21=B4)*('Summary of the Project Budget'!D$7:D$21=B5)*('Summary of the Project Budget'!G$7:G$21))</f>
        <v>0</v>
      </c>
      <c r="E5" s="48" t="str" cm="1">
        <f t="array" ref="E5">IFERROR(
  _xlfn.TEXTJOIN(", ", TRUE,
    _xlfn._xlws.FILTER(
      'Summary of the Project Budget'!H$7:H$21,
      ('Summary of the Project Budget'!C$7:C$21 = B4) *
      ('Summary of the Project Budget'!D$7:D$21 = B5)
    )
  ),
  "not found"
)</f>
        <v>not found</v>
      </c>
      <c r="F5" s="29">
        <v>1</v>
      </c>
      <c r="G5" s="58" cm="1">
        <f t="array" ref="G5">SUMPRODUCT(
  ('Summary of the Project Budget'!C$7:C$21 = B4) *
  ('Summary of the Project Budget'!D$7:D$21 = B5) *
  ('Summary of the Project Budget'!J$7:J$21)
)</f>
        <v>0</v>
      </c>
      <c r="H5" s="160" t="e">
        <f t="shared" si="0"/>
        <v>#DIV/0!</v>
      </c>
    </row>
    <row r="6" spans="1:8" ht="13.2" customHeight="1" x14ac:dyDescent="0.3">
      <c r="A6" s="57" t="s">
        <v>164</v>
      </c>
      <c r="B6" s="54" t="s">
        <v>139</v>
      </c>
      <c r="C6" s="28" t="s">
        <v>19</v>
      </c>
      <c r="D6" s="28" cm="1">
        <f t="array" ref="D6">SUMPRODUCT(('Summary of the Project Budget'!C$7:C$21=B4)*('Summary of the Project Budget'!D$7:D$21=B6)*('Summary of the Project Budget'!G$7:G$21))</f>
        <v>0</v>
      </c>
      <c r="E6" s="48" t="str" cm="1">
        <f t="array" ref="E6">IFERROR(
  _xlfn.TEXTJOIN(", ", TRUE,
    _xlfn._xlws.FILTER(
      'Summary of the Project Budget'!H$7:H$21,
      ('Summary of the Project Budget'!C$7:C$21 = B4) *
      ('Summary of the Project Budget'!D$7:D$21 = B6)
    )
  ),
  "not found"
)</f>
        <v>not found</v>
      </c>
      <c r="F6" s="29">
        <v>1</v>
      </c>
      <c r="G6" s="58" cm="1">
        <f t="array" ref="G6">SUMPRODUCT(
  ('Summary of the Project Budget'!C$7:C$21 = B4) *
  ('Summary of the Project Budget'!D$7:D$21 = B6) *
  ('Summary of the Project Budget'!J$7:J$21)
)</f>
        <v>0</v>
      </c>
      <c r="H6" s="160" t="e">
        <f t="shared" si="0"/>
        <v>#DIV/0!</v>
      </c>
    </row>
    <row r="7" spans="1:8" ht="14.4" customHeight="1" x14ac:dyDescent="0.3">
      <c r="A7" s="57" t="s">
        <v>165</v>
      </c>
      <c r="B7" s="27" t="s">
        <v>140</v>
      </c>
      <c r="C7" s="28" t="s">
        <v>19</v>
      </c>
      <c r="D7" s="28" cm="1">
        <f t="array" ref="D7">SUMPRODUCT(('Summary of the Project Budget'!C$7:C$21=B4)*('Summary of the Project Budget'!D$7:D$21=B7)*('Summary of the Project Budget'!G$7:G$21))</f>
        <v>0</v>
      </c>
      <c r="E7" s="48" t="str" cm="1">
        <f t="array" ref="E7">IFERROR(
  _xlfn.TEXTJOIN(", ", TRUE,
    _xlfn._xlws.FILTER(
      'Summary of the Project Budget'!H$7:H$21,
      ('Summary of the Project Budget'!C$7:C$21 = B4) *
      ('Summary of the Project Budget'!D$7:D$21 = B7)
    )
  ),
  "not found"
)</f>
        <v>not found</v>
      </c>
      <c r="F7" s="29">
        <v>1</v>
      </c>
      <c r="G7" s="58" cm="1">
        <f t="array" ref="G7">SUMPRODUCT(
  ('Summary of the Project Budget'!C$7:C$21 = B4) *
  ('Summary of the Project Budget'!D$7:D$21 = B7) *
  ('Summary of the Project Budget'!J$7:J$21)
)</f>
        <v>0</v>
      </c>
      <c r="H7" s="160" t="e">
        <f t="shared" si="0"/>
        <v>#DIV/0!</v>
      </c>
    </row>
    <row r="8" spans="1:8" ht="14.4" x14ac:dyDescent="0.3">
      <c r="A8" s="32" t="s">
        <v>20</v>
      </c>
      <c r="B8" s="32" t="s">
        <v>142</v>
      </c>
      <c r="C8" s="34"/>
      <c r="D8" s="35">
        <f>SUM(D9:D11)</f>
        <v>0</v>
      </c>
      <c r="E8" s="47"/>
      <c r="F8" s="35"/>
      <c r="G8" s="36">
        <f>SUM(G9:G11)</f>
        <v>0</v>
      </c>
      <c r="H8" s="161" t="e">
        <f t="shared" si="0"/>
        <v>#DIV/0!</v>
      </c>
    </row>
    <row r="9" spans="1:8" ht="14.4" customHeight="1" x14ac:dyDescent="0.3">
      <c r="A9" s="26" t="s">
        <v>166</v>
      </c>
      <c r="B9" s="27" t="s">
        <v>138</v>
      </c>
      <c r="C9" s="28" t="s">
        <v>19</v>
      </c>
      <c r="D9" s="28" cm="1">
        <f t="array" ref="D9">SUMPRODUCT(('Summary of the Project Budget'!C$7:C$21=B8)*('Summary of the Project Budget'!D$7:D$21=B9)*('Summary of the Project Budget'!G$7:G$21))</f>
        <v>0</v>
      </c>
      <c r="E9" s="48" t="str" cm="1">
        <f t="array" ref="E9">IFERROR(
  _xlfn.TEXTJOIN(", ", TRUE,
    _xlfn._xlws.FILTER(
      'Summary of the Project Budget'!H$7:H$21,
      ('Summary of the Project Budget'!C$7:C$21 = B8) *
      ('Summary of the Project Budget'!D$7:D$21 = B9)
    )
  ),
  "not found"
)</f>
        <v>not found</v>
      </c>
      <c r="F9" s="29">
        <v>2</v>
      </c>
      <c r="G9" s="31" cm="1">
        <f t="array" ref="G9">SUMPRODUCT(
  ('Summary of the Project Budget'!C$7:C$21 = B8) *
  ('Summary of the Project Budget'!D$7:D$21 = B9) *
  ('Summary of the Project Budget'!J$7:J$21)
)</f>
        <v>0</v>
      </c>
      <c r="H9" s="161" t="e">
        <f t="shared" si="0"/>
        <v>#DIV/0!</v>
      </c>
    </row>
    <row r="10" spans="1:8" ht="13.2" customHeight="1" x14ac:dyDescent="0.3">
      <c r="A10" s="26" t="s">
        <v>167</v>
      </c>
      <c r="B10" s="54" t="s">
        <v>139</v>
      </c>
      <c r="C10" s="28" t="s">
        <v>19</v>
      </c>
      <c r="D10" s="28" cm="1">
        <f t="array" ref="D10">SUMPRODUCT(('Summary of the Project Budget'!C$7:C$21=B8)*('Summary of the Project Budget'!D$7:D$21=B10)*('Summary of the Project Budget'!G$7:G$21))</f>
        <v>0</v>
      </c>
      <c r="E10" s="48" t="str" cm="1">
        <f t="array" ref="E10">IFERROR(
  _xlfn.TEXTJOIN(", ", TRUE,
    _xlfn._xlws.FILTER(
      'Summary of the Project Budget'!H$7:H$21,
      ('Summary of the Project Budget'!C$7:C$21 = B8) *
      ('Summary of the Project Budget'!D$7:D$21 = B10)
    )
  ),
  "not found"
)</f>
        <v>not found</v>
      </c>
      <c r="F10" s="29">
        <v>2</v>
      </c>
      <c r="G10" s="31" cm="1">
        <f t="array" ref="G10">SUMPRODUCT(
  ('Summary of the Project Budget'!C$7:C$21 = B8) *
  ('Summary of the Project Budget'!D$7:D$21 = B10) *
  ('Summary of the Project Budget'!J$7:J$21)
)</f>
        <v>0</v>
      </c>
      <c r="H10" s="161" t="e">
        <f t="shared" si="0"/>
        <v>#DIV/0!</v>
      </c>
    </row>
    <row r="11" spans="1:8" ht="12" customHeight="1" x14ac:dyDescent="0.3">
      <c r="A11" s="26" t="s">
        <v>168</v>
      </c>
      <c r="B11" s="27" t="s">
        <v>140</v>
      </c>
      <c r="C11" s="28" t="s">
        <v>19</v>
      </c>
      <c r="D11" s="28" cm="1">
        <f t="array" ref="D11">SUMPRODUCT(('Summary of the Project Budget'!C$7:C$21=B8)*('Summary of the Project Budget'!D$7:D$21=B11)*('Summary of the Project Budget'!G$7:G$21))</f>
        <v>0</v>
      </c>
      <c r="E11" s="48" t="str" cm="1">
        <f t="array" ref="E11">IFERROR(
  _xlfn.TEXTJOIN(", ", TRUE,
    _xlfn._xlws.FILTER(
      'Summary of the Project Budget'!H$7:H$21,
      ('Summary of the Project Budget'!C$7:C$21 = B8) *
      ('Summary of the Project Budget'!D$7:D$21 = B11)
    )
  ),
  "not found"
)</f>
        <v>not found</v>
      </c>
      <c r="F11" s="29">
        <v>2</v>
      </c>
      <c r="G11" s="31" cm="1">
        <f t="array" ref="G11">SUMPRODUCT(
  ('Summary of the Project Budget'!C$7:C$21 = B8) *
  ('Summary of the Project Budget'!D$7:D$21 = B11) *
  ('Summary of the Project Budget'!J$7:J$21)
)</f>
        <v>0</v>
      </c>
      <c r="H11" s="161" t="e">
        <f t="shared" si="0"/>
        <v>#DIV/0!</v>
      </c>
    </row>
    <row r="12" spans="1:8" ht="14.4" x14ac:dyDescent="0.3">
      <c r="A12" s="32" t="s">
        <v>21</v>
      </c>
      <c r="B12" s="32" t="s">
        <v>143</v>
      </c>
      <c r="C12" s="34"/>
      <c r="D12" s="35">
        <f>SUM(D13:D15)</f>
        <v>0</v>
      </c>
      <c r="E12" s="47"/>
      <c r="F12" s="35"/>
      <c r="G12" s="36">
        <f>SUM(G13:G15)</f>
        <v>0</v>
      </c>
      <c r="H12" s="161" t="e">
        <f t="shared" si="0"/>
        <v>#DIV/0!</v>
      </c>
    </row>
    <row r="13" spans="1:8" ht="13.2" customHeight="1" x14ac:dyDescent="0.3">
      <c r="A13" s="26" t="s">
        <v>169</v>
      </c>
      <c r="B13" s="27" t="s">
        <v>138</v>
      </c>
      <c r="C13" s="28" t="s">
        <v>19</v>
      </c>
      <c r="D13" s="28" cm="1">
        <f t="array" ref="D13">SUMPRODUCT(('Summary of the Project Budget'!C$7:C$21=B12)*('Summary of the Project Budget'!D$7:D$21=B13)*('Summary of the Project Budget'!G$7:G$21))</f>
        <v>0</v>
      </c>
      <c r="E13" s="48" t="str" cm="1">
        <f t="array" ref="E13">IFERROR(
  _xlfn.TEXTJOIN(", ", TRUE,
    _xlfn._xlws.FILTER(
      'Summary of the Project Budget'!H$7:H$21,
      ('Summary of the Project Budget'!C$7:C$21 = B12) *
      ('Summary of the Project Budget'!D$7:D$21 = B13)
    )
  ),
  "not found"
)</f>
        <v>not found</v>
      </c>
      <c r="F13" s="29">
        <v>2</v>
      </c>
      <c r="G13" s="31" cm="1">
        <f t="array" ref="G13">SUMPRODUCT(
  ('Summary of the Project Budget'!C$7:C$21 = B12) *
  ('Summary of the Project Budget'!D$7:D$21 = B13) *
  ('Summary of the Project Budget'!J$7:J$21)
)</f>
        <v>0</v>
      </c>
      <c r="H13" s="161" t="e">
        <f t="shared" si="0"/>
        <v>#DIV/0!</v>
      </c>
    </row>
    <row r="14" spans="1:8" ht="13.2" customHeight="1" x14ac:dyDescent="0.3">
      <c r="A14" s="26" t="s">
        <v>170</v>
      </c>
      <c r="B14" s="54" t="s">
        <v>139</v>
      </c>
      <c r="C14" s="28" t="s">
        <v>19</v>
      </c>
      <c r="D14" s="28" cm="1">
        <f t="array" ref="D14">SUMPRODUCT(('Summary of the Project Budget'!C$7:C$21=B12)*('Summary of the Project Budget'!D$7:D$21=B14)*('Summary of the Project Budget'!G$7:G$21))</f>
        <v>0</v>
      </c>
      <c r="E14" s="48" t="str" cm="1">
        <f t="array" ref="E14">IFERROR(
  _xlfn.TEXTJOIN(", ", TRUE,
    _xlfn._xlws.FILTER(
      'Summary of the Project Budget'!H$7:H$21,
      ('Summary of the Project Budget'!C$7:C$21 = B12) *
      ('Summary of the Project Budget'!D$7:D$21 = B14)
    )
  ),
  "not found"
)</f>
        <v>not found</v>
      </c>
      <c r="F14" s="29">
        <v>2</v>
      </c>
      <c r="G14" s="31" cm="1">
        <f t="array" ref="G14">SUMPRODUCT(
  ('Summary of the Project Budget'!C$7:C$21 = B12) *
  ('Summary of the Project Budget'!D$7:D$21 = B14) *
  ('Summary of the Project Budget'!J$7:J$21)
)</f>
        <v>0</v>
      </c>
      <c r="H14" s="161" t="e">
        <f t="shared" si="0"/>
        <v>#DIV/0!</v>
      </c>
    </row>
    <row r="15" spans="1:8" ht="13.95" customHeight="1" x14ac:dyDescent="0.3">
      <c r="A15" s="26" t="s">
        <v>171</v>
      </c>
      <c r="B15" s="27" t="s">
        <v>140</v>
      </c>
      <c r="C15" s="28" t="s">
        <v>19</v>
      </c>
      <c r="D15" s="28" cm="1">
        <f t="array" ref="D15">SUMPRODUCT(('Summary of the Project Budget'!C$7:C$21=B12)*('Summary of the Project Budget'!D$7:D$21=B15)*('Summary of the Project Budget'!G$7:G$21))</f>
        <v>0</v>
      </c>
      <c r="E15" s="48" t="str" cm="1">
        <f t="array" ref="E15">IFERROR(
  _xlfn.TEXTJOIN(", ", TRUE,
    _xlfn._xlws.FILTER(
      'Summary of the Project Budget'!H$7:H$21,
      ('Summary of the Project Budget'!C$7:C$21 = B12) *
      ('Summary of the Project Budget'!D$7:D$21 = B15)
    )
  ),
  "not found"
)</f>
        <v>not found</v>
      </c>
      <c r="F15" s="29">
        <v>2</v>
      </c>
      <c r="G15" s="31" cm="1">
        <f t="array" ref="G15">SUMPRODUCT(
  ('Summary of the Project Budget'!C$7:C$21 = B12) *
  ('Summary of the Project Budget'!D$7:D$21 = B15) *
  ('Summary of the Project Budget'!J$7:J$21)
)</f>
        <v>0</v>
      </c>
      <c r="H15" s="161" t="e">
        <f t="shared" si="0"/>
        <v>#DIV/0!</v>
      </c>
    </row>
    <row r="16" spans="1:8" ht="14.4" x14ac:dyDescent="0.3">
      <c r="A16" s="63" t="s">
        <v>172</v>
      </c>
      <c r="B16" s="53" t="s">
        <v>35</v>
      </c>
      <c r="C16" s="41"/>
      <c r="D16" s="42"/>
      <c r="E16" s="46"/>
      <c r="F16" s="72"/>
      <c r="G16" s="55">
        <f>'Summary of the Project Budget'!J22</f>
        <v>0</v>
      </c>
      <c r="H16" s="159" t="e">
        <f t="shared" si="0"/>
        <v>#DIV/0!</v>
      </c>
    </row>
    <row r="17" spans="1:8" ht="14.4" x14ac:dyDescent="0.3">
      <c r="A17" s="63" t="s">
        <v>173</v>
      </c>
      <c r="B17" s="53" t="s">
        <v>37</v>
      </c>
      <c r="C17" s="41"/>
      <c r="D17" s="42"/>
      <c r="E17" s="46"/>
      <c r="F17" s="72"/>
      <c r="G17" s="55">
        <f>'Summary of the Project Budget'!J23</f>
        <v>0</v>
      </c>
      <c r="H17" s="159" t="e">
        <f t="shared" si="0"/>
        <v>#DIV/0!</v>
      </c>
    </row>
    <row r="18" spans="1:8" ht="14.4" x14ac:dyDescent="0.3">
      <c r="A18" s="32" t="s">
        <v>36</v>
      </c>
      <c r="B18" s="32" t="s">
        <v>142</v>
      </c>
      <c r="C18" s="34"/>
      <c r="D18" s="35">
        <f>SUM(D19:D21)</f>
        <v>0</v>
      </c>
      <c r="E18" s="47"/>
      <c r="F18" s="35"/>
      <c r="G18" s="36">
        <f>SUM(G19:G21)</f>
        <v>0</v>
      </c>
      <c r="H18" s="161" t="e">
        <f t="shared" si="0"/>
        <v>#DIV/0!</v>
      </c>
    </row>
    <row r="19" spans="1:8" ht="14.4" x14ac:dyDescent="0.3">
      <c r="A19" s="26" t="s">
        <v>38</v>
      </c>
      <c r="B19" s="27" t="s">
        <v>138</v>
      </c>
      <c r="C19" s="28" t="s">
        <v>19</v>
      </c>
      <c r="D19" s="28" cm="1">
        <f t="array" ref="D19">SUMPRODUCT(('Summary of the Project Budget'!C$24:C$33=B18)*('Summary of the Project Budget'!D$24:D$33=B19)*('Summary of the Project Budget'!G$24:G$33))</f>
        <v>0</v>
      </c>
      <c r="E19" s="49" t="str" cm="1">
        <f t="array" ref="E19">IFERROR(
  _xlfn.TEXTJOIN(", ", TRUE,
    _xlfn._xlws.FILTER(
      'Summary of the Project Budget'!H$24:H$33,
      ('Summary of the Project Budget'!C$24:C$33 = B18) *
      ('Summary of the Project Budget'!D$24:D$33 = B19)
    )
  ),
  "not found"
)</f>
        <v>not found</v>
      </c>
      <c r="F19" s="29">
        <v>2</v>
      </c>
      <c r="G19" s="31" cm="1">
        <f t="array" ref="G19">SUMPRODUCT(
  ('Summary of the Project Budget'!C$24:C$33 = B18) *
  ('Summary of the Project Budget'!D$24:D$33 = B19) *
  ('Summary of the Project Budget'!J$24:J$33)
)</f>
        <v>0</v>
      </c>
      <c r="H19" s="161" t="e">
        <f t="shared" si="0"/>
        <v>#DIV/0!</v>
      </c>
    </row>
    <row r="20" spans="1:8" ht="14.4" x14ac:dyDescent="0.3">
      <c r="A20" s="26" t="s">
        <v>41</v>
      </c>
      <c r="B20" s="54" t="s">
        <v>139</v>
      </c>
      <c r="C20" s="28" t="s">
        <v>19</v>
      </c>
      <c r="D20" s="28" cm="1">
        <f t="array" ref="D20">SUMPRODUCT(('Summary of the Project Budget'!C$24:C$33=B18)*('Summary of the Project Budget'!D$24:D$33=B20)*('Summary of the Project Budget'!G$24:G$33))</f>
        <v>0</v>
      </c>
      <c r="E20" s="49" t="str" cm="1">
        <f t="array" ref="E20">IFERROR(
  _xlfn.TEXTJOIN(", ", TRUE,
    _xlfn._xlws.FILTER(
      'Summary of the Project Budget'!H$24:H$33,
      ('Summary of the Project Budget'!C$24:C$33 = B18) *
      ('Summary of the Project Budget'!D$24:D$33 = B20)
    )
  ),
  "not found"
)</f>
        <v>not found</v>
      </c>
      <c r="F20" s="29">
        <v>2</v>
      </c>
      <c r="G20" s="31" cm="1">
        <f t="array" ref="G20">SUMPRODUCT(
  ('Summary of the Project Budget'!C$24:C$33 = B18) *
  ('Summary of the Project Budget'!D$24:D$33 = B20) *
  ('Summary of the Project Budget'!J$24:J$33)
)</f>
        <v>0</v>
      </c>
      <c r="H20" s="161" t="e">
        <f t="shared" si="0"/>
        <v>#DIV/0!</v>
      </c>
    </row>
    <row r="21" spans="1:8" ht="14.4" x14ac:dyDescent="0.3">
      <c r="A21" s="26" t="s">
        <v>42</v>
      </c>
      <c r="B21" s="27" t="s">
        <v>140</v>
      </c>
      <c r="C21" s="28" t="s">
        <v>19</v>
      </c>
      <c r="D21" s="28" cm="1">
        <f t="array" ref="D21">SUMPRODUCT(('Summary of the Project Budget'!C$24:C$33=B18)*('Summary of the Project Budget'!D$24:D$33=B21)*('Summary of the Project Budget'!G$24:G$33))</f>
        <v>0</v>
      </c>
      <c r="E21" s="49" t="str" cm="1">
        <f t="array" ref="E21">IFERROR(
  _xlfn.TEXTJOIN(", ", TRUE,
    _xlfn._xlws.FILTER(
      'Summary of the Project Budget'!H$24:H$33,
      ('Summary of the Project Budget'!C$24:C$33 = B18) *
      ('Summary of the Project Budget'!D$24:D$33 = B21)
    )
  ),
  "not found"
)</f>
        <v>not found</v>
      </c>
      <c r="F21" s="29">
        <v>2</v>
      </c>
      <c r="G21" s="31" cm="1">
        <f t="array" ref="G21">SUMPRODUCT(
  ('Summary of the Project Budget'!C$24:C$33 = B18) *
  ('Summary of the Project Budget'!D$24:D$33 = B21) *
  ('Summary of the Project Budget'!J$24:J$33)
)</f>
        <v>0</v>
      </c>
      <c r="H21" s="161" t="e">
        <f t="shared" si="0"/>
        <v>#DIV/0!</v>
      </c>
    </row>
    <row r="22" spans="1:8" ht="14.4" x14ac:dyDescent="0.3">
      <c r="A22" s="32" t="s">
        <v>174</v>
      </c>
      <c r="B22" s="32" t="s">
        <v>143</v>
      </c>
      <c r="C22" s="34"/>
      <c r="D22" s="35">
        <f>SUM(D23:D25)</f>
        <v>0</v>
      </c>
      <c r="E22" s="47"/>
      <c r="F22" s="35"/>
      <c r="G22" s="36">
        <f>SUM(G23:G25)</f>
        <v>0</v>
      </c>
      <c r="H22" s="161" t="e">
        <f t="shared" si="0"/>
        <v>#DIV/0!</v>
      </c>
    </row>
    <row r="23" spans="1:8" ht="14.4" x14ac:dyDescent="0.3">
      <c r="A23" s="26" t="s">
        <v>175</v>
      </c>
      <c r="B23" s="27" t="s">
        <v>138</v>
      </c>
      <c r="C23" s="28" t="s">
        <v>19</v>
      </c>
      <c r="D23" s="28" cm="1">
        <f t="array" ref="D23">SUMPRODUCT(('Summary of the Project Budget'!C$24:C$33=B22)*('Summary of the Project Budget'!D$24:D$33=B23)*('Summary of the Project Budget'!G$24:G$33))</f>
        <v>0</v>
      </c>
      <c r="E23" s="49" t="str" cm="1">
        <f t="array" ref="E23">IFERROR(
  _xlfn.TEXTJOIN(", ", TRUE,
    _xlfn._xlws.FILTER(
      'Summary of the Project Budget'!H$24:H$33,
      ('Summary of the Project Budget'!C$24:C$33 = B22) *
      ('Summary of the Project Budget'!D$24:D$33 = B23)
    )
  ),
  "not found"
)</f>
        <v>not found</v>
      </c>
      <c r="F23" s="29">
        <v>2</v>
      </c>
      <c r="G23" s="31" cm="1">
        <f t="array" ref="G23">SUMPRODUCT(
  ('Summary of the Project Budget'!C$24:C$33 = B22) *
  ('Summary of the Project Budget'!D$24:D$33 = B23) *
  ('Summary of the Project Budget'!J$24:J$33)
)</f>
        <v>0</v>
      </c>
      <c r="H23" s="161" t="e">
        <f t="shared" si="0"/>
        <v>#DIV/0!</v>
      </c>
    </row>
    <row r="24" spans="1:8" ht="14.4" x14ac:dyDescent="0.3">
      <c r="A24" s="26" t="s">
        <v>176</v>
      </c>
      <c r="B24" s="54" t="s">
        <v>139</v>
      </c>
      <c r="C24" s="28" t="s">
        <v>19</v>
      </c>
      <c r="D24" s="28" cm="1">
        <f t="array" ref="D24">SUMPRODUCT(('Summary of the Project Budget'!C$24:C$33=B22)*('Summary of the Project Budget'!D$24:D$33=B24)*('Summary of the Project Budget'!G$24:G$33))</f>
        <v>0</v>
      </c>
      <c r="E24" s="49" t="str" cm="1">
        <f t="array" ref="E24">IFERROR(
  _xlfn.TEXTJOIN(", ", TRUE,
    _xlfn._xlws.FILTER(
      'Summary of the Project Budget'!H$24:H$33,
      ('Summary of the Project Budget'!C$24:C$33 = B22) *
      ('Summary of the Project Budget'!D$24:D$33 = B24)
    )
  ),
  "not found"
)</f>
        <v>not found</v>
      </c>
      <c r="F24" s="29">
        <v>2</v>
      </c>
      <c r="G24" s="31" cm="1">
        <f t="array" ref="G24">SUMPRODUCT(
  ('Summary of the Project Budget'!C$24:C$33 = B22) *
  ('Summary of the Project Budget'!D$24:D$33 = B24) *
  ('Summary of the Project Budget'!J$24:J$33)
)</f>
        <v>0</v>
      </c>
      <c r="H24" s="161" t="e">
        <f t="shared" si="0"/>
        <v>#DIV/0!</v>
      </c>
    </row>
    <row r="25" spans="1:8" ht="14.4" x14ac:dyDescent="0.3">
      <c r="A25" s="26" t="s">
        <v>177</v>
      </c>
      <c r="B25" s="27" t="s">
        <v>140</v>
      </c>
      <c r="C25" s="28" t="s">
        <v>19</v>
      </c>
      <c r="D25" s="28" cm="1">
        <f t="array" ref="D25">SUMPRODUCT(('Summary of the Project Budget'!C$24:C$33=B22)*('Summary of the Project Budget'!D$24:D$33=B25)*('Summary of the Project Budget'!G$24:G$33))</f>
        <v>0</v>
      </c>
      <c r="E25" s="49" t="str" cm="1">
        <f t="array" ref="E25">IFERROR(
  _xlfn.TEXTJOIN(", ", TRUE,
    _xlfn._xlws.FILTER(
      'Summary of the Project Budget'!H$24:H$33,
      ('Summary of the Project Budget'!C$24:C$33 = B22) *
      ('Summary of the Project Budget'!D$24:D$33 = B25)
    )
  ),
  "not found"
)</f>
        <v>not found</v>
      </c>
      <c r="F25" s="29">
        <v>2</v>
      </c>
      <c r="G25" s="31" cm="1">
        <f t="array" ref="G25">SUMPRODUCT(
  ('Summary of the Project Budget'!C$24:C$33 = B22) *
  ('Summary of the Project Budget'!D$24:D$33 = B25) *
  ('Summary of the Project Budget'!J$24:J$33)
)</f>
        <v>0</v>
      </c>
      <c r="H25" s="161" t="e">
        <f t="shared" si="0"/>
        <v>#DIV/0!</v>
      </c>
    </row>
    <row r="26" spans="1:8" ht="14.4" x14ac:dyDescent="0.3">
      <c r="A26" s="63" t="s">
        <v>178</v>
      </c>
      <c r="B26" s="53" t="s">
        <v>51</v>
      </c>
      <c r="C26" s="42"/>
      <c r="D26" s="42"/>
      <c r="E26" s="46"/>
      <c r="F26" s="72"/>
      <c r="G26" s="55">
        <f>'Summary of the Project Budget'!J34</f>
        <v>0</v>
      </c>
      <c r="H26" s="159" t="e">
        <f t="shared" si="0"/>
        <v>#DIV/0!</v>
      </c>
    </row>
    <row r="27" spans="1:8" ht="14.4" x14ac:dyDescent="0.3">
      <c r="A27" s="63" t="s">
        <v>179</v>
      </c>
      <c r="B27" s="53" t="s">
        <v>53</v>
      </c>
      <c r="C27" s="42"/>
      <c r="D27" s="42"/>
      <c r="E27" s="46"/>
      <c r="F27" s="72"/>
      <c r="G27" s="45">
        <f>'Summary of the Project Budget'!J35</f>
        <v>0</v>
      </c>
      <c r="H27" s="159" t="e">
        <f t="shared" si="0"/>
        <v>#DIV/0!</v>
      </c>
    </row>
    <row r="28" spans="1:8" ht="14.4" x14ac:dyDescent="0.3">
      <c r="A28" s="32" t="s">
        <v>54</v>
      </c>
      <c r="B28" s="32" t="s">
        <v>142</v>
      </c>
      <c r="C28" s="37"/>
      <c r="D28" s="35">
        <f>SUM(D29:D31)</f>
        <v>0</v>
      </c>
      <c r="E28" s="47"/>
      <c r="F28" s="35"/>
      <c r="G28" s="36">
        <f>SUM(G29:G31)</f>
        <v>0</v>
      </c>
      <c r="H28" s="161" t="e">
        <f t="shared" si="0"/>
        <v>#DIV/0!</v>
      </c>
    </row>
    <row r="29" spans="1:8" ht="14.4" x14ac:dyDescent="0.3">
      <c r="A29" s="26" t="s">
        <v>180</v>
      </c>
      <c r="B29" s="27" t="s">
        <v>138</v>
      </c>
      <c r="C29" s="28" t="s">
        <v>19</v>
      </c>
      <c r="D29" s="29" cm="1">
        <f t="array" ref="D29">SUMPRODUCT(('Summary of the Project Budget'!C$36:C$45=B28)*('Summary of the Project Budget'!D$36:D$45=B29)*('Summary of the Project Budget'!G$36:G$45))</f>
        <v>0</v>
      </c>
      <c r="E29" s="49" t="str" cm="1">
        <f t="array" ref="E29">IFERROR(
  _xlfn.TEXTJOIN(", ", TRUE,
    _xlfn._xlws.FILTER(
      'Summary of the Project Budget'!H$36:H$45,
      ('Summary of the Project Budget'!C$36:C$45 = B28) *
      ('Summary of the Project Budget'!D$36:D$45 = B29)
    )
  ),
  "not found"
)</f>
        <v>not found</v>
      </c>
      <c r="F29" s="29">
        <v>2</v>
      </c>
      <c r="G29" s="30" cm="1">
        <f t="array" ref="G29">SUMPRODUCT(
  ('Summary of the Project Budget'!C$36:C$45 = B28) *
  ('Summary of the Project Budget'!D$36:D$45 = B29) *
  ('Summary of the Project Budget'!J$36:J$45)
)</f>
        <v>0</v>
      </c>
      <c r="H29" s="161" t="e">
        <f t="shared" si="0"/>
        <v>#DIV/0!</v>
      </c>
    </row>
    <row r="30" spans="1:8" ht="14.4" x14ac:dyDescent="0.3">
      <c r="A30" s="26" t="s">
        <v>181</v>
      </c>
      <c r="B30" s="54" t="s">
        <v>139</v>
      </c>
      <c r="C30" s="28" t="s">
        <v>19</v>
      </c>
      <c r="D30" s="29" cm="1">
        <f t="array" ref="D30">SUMPRODUCT(('Summary of the Project Budget'!C$36:C$45=B28)*('Summary of the Project Budget'!D$36:D$45=B30)*('Summary of the Project Budget'!G$36:G$45))</f>
        <v>0</v>
      </c>
      <c r="E30" s="49" t="str" cm="1">
        <f t="array" ref="E30">IFERROR(
  _xlfn.TEXTJOIN(", ", TRUE,
    _xlfn._xlws.FILTER(
      'Summary of the Project Budget'!H$36:H$45,
      ('Summary of the Project Budget'!C$36:C$45 = B28) *
      ('Summary of the Project Budget'!D$36:D$45 = B30)
    )
  ),
  "not found"
)</f>
        <v>not found</v>
      </c>
      <c r="F30" s="29">
        <v>2</v>
      </c>
      <c r="G30" s="30" cm="1">
        <f t="array" ref="G30">SUMPRODUCT(
  ('Summary of the Project Budget'!C$36:C$45 = B28) *
  ('Summary of the Project Budget'!D$36:D$45 = B30) *
  ('Summary of the Project Budget'!J$36:J$45)
)</f>
        <v>0</v>
      </c>
      <c r="H30" s="161" t="e">
        <f t="shared" si="0"/>
        <v>#DIV/0!</v>
      </c>
    </row>
    <row r="31" spans="1:8" ht="14.4" x14ac:dyDescent="0.3">
      <c r="A31" s="26" t="s">
        <v>182</v>
      </c>
      <c r="B31" s="27" t="s">
        <v>140</v>
      </c>
      <c r="C31" s="28" t="s">
        <v>19</v>
      </c>
      <c r="D31" s="29" cm="1">
        <f t="array" ref="D31">SUMPRODUCT(('Summary of the Project Budget'!C$36:C$45=B28)*('Summary of the Project Budget'!D$36:D$45=B31)*('Summary of the Project Budget'!G$36:G$45))</f>
        <v>0</v>
      </c>
      <c r="E31" s="49" t="str" cm="1">
        <f t="array" ref="E31">IFERROR(
  _xlfn.TEXTJOIN(", ", TRUE,
    _xlfn._xlws.FILTER(
      'Summary of the Project Budget'!H$36:H$45,
      ('Summary of the Project Budget'!C$36:C$45 = B28) *
      ('Summary of the Project Budget'!D$36:D$45 = B31)
    )
  ),
  "not found"
)</f>
        <v>not found</v>
      </c>
      <c r="F31" s="29">
        <v>2</v>
      </c>
      <c r="G31" s="30" cm="1">
        <f t="array" ref="G31">SUMPRODUCT(
  ('Summary of the Project Budget'!C$36:C$45 = B28) *
  ('Summary of the Project Budget'!D$36:D$45 = B31) *
  ('Summary of the Project Budget'!J$36:J$45)
)</f>
        <v>0</v>
      </c>
      <c r="H31" s="161" t="e">
        <f t="shared" si="0"/>
        <v>#DIV/0!</v>
      </c>
    </row>
    <row r="32" spans="1:8" ht="14.4" x14ac:dyDescent="0.3">
      <c r="A32" s="32" t="s">
        <v>56</v>
      </c>
      <c r="B32" s="32" t="s">
        <v>143</v>
      </c>
      <c r="C32" s="37"/>
      <c r="D32" s="35">
        <f>SUM(D33:D35)</f>
        <v>0</v>
      </c>
      <c r="E32" s="47"/>
      <c r="F32" s="35"/>
      <c r="G32" s="36">
        <f>SUM(G33:G35)</f>
        <v>0</v>
      </c>
      <c r="H32" s="161" t="e">
        <f t="shared" si="0"/>
        <v>#DIV/0!</v>
      </c>
    </row>
    <row r="33" spans="1:8" ht="14.4" x14ac:dyDescent="0.3">
      <c r="A33" s="26" t="s">
        <v>183</v>
      </c>
      <c r="B33" s="27" t="s">
        <v>138</v>
      </c>
      <c r="C33" s="28" t="s">
        <v>19</v>
      </c>
      <c r="D33" s="29" cm="1">
        <f t="array" ref="D33">SUMPRODUCT(('Summary of the Project Budget'!C$36:C$45=B32)*('Summary of the Project Budget'!D$36:D$45=B33)*('Summary of the Project Budget'!G$36:G$45))</f>
        <v>0</v>
      </c>
      <c r="E33" s="49" t="str" cm="1">
        <f t="array" ref="E33">IFERROR(
  _xlfn.TEXTJOIN(", ", TRUE,
    _xlfn._xlws.FILTER(
      'Summary of the Project Budget'!H$36:H$45,
      ('Summary of the Project Budget'!C$36:C$45 = B32) *
      ('Summary of the Project Budget'!D$36:D$45 = B33)
    )
  ),
  "not found"
)</f>
        <v>not found</v>
      </c>
      <c r="F33" s="29">
        <v>2</v>
      </c>
      <c r="G33" s="30" cm="1">
        <f t="array" ref="G33">SUMPRODUCT(
  ('Summary of the Project Budget'!C$36:C$45 = B32) *
  ('Summary of the Project Budget'!D$36:D$45 = B33) *
  ('Summary of the Project Budget'!J$36:J$45)
)</f>
        <v>0</v>
      </c>
      <c r="H33" s="161" t="e">
        <f t="shared" si="0"/>
        <v>#DIV/0!</v>
      </c>
    </row>
    <row r="34" spans="1:8" ht="14.4" x14ac:dyDescent="0.3">
      <c r="A34" s="26" t="s">
        <v>184</v>
      </c>
      <c r="B34" s="54" t="s">
        <v>139</v>
      </c>
      <c r="C34" s="28" t="s">
        <v>19</v>
      </c>
      <c r="D34" s="29" cm="1">
        <f t="array" ref="D34">SUMPRODUCT(('Summary of the Project Budget'!C$36:C$45=B32)*('Summary of the Project Budget'!D$36:D$45=B34)*('Summary of the Project Budget'!G$36:G$45))</f>
        <v>0</v>
      </c>
      <c r="E34" s="49" t="str" cm="1">
        <f t="array" ref="E34">IFERROR(
  _xlfn.TEXTJOIN(", ", TRUE,
    _xlfn._xlws.FILTER(
      'Summary of the Project Budget'!H$36:H$45,
      ('Summary of the Project Budget'!C$36:C$45 = B32) *
      ('Summary of the Project Budget'!D$36:D$45 = B34)
    )
  ),
  "not found"
)</f>
        <v>not found</v>
      </c>
      <c r="F34" s="29">
        <v>2</v>
      </c>
      <c r="G34" s="30" cm="1">
        <f t="array" ref="G34">SUMPRODUCT(
  ('Summary of the Project Budget'!C$36:C$45 = B32) *
  ('Summary of the Project Budget'!D$36:D$45 = B34) *
  ('Summary of the Project Budget'!J$36:J$45)
)</f>
        <v>0</v>
      </c>
      <c r="H34" s="161" t="e">
        <f t="shared" ref="H34:H65" si="1">G34*100/$G$94</f>
        <v>#DIV/0!</v>
      </c>
    </row>
    <row r="35" spans="1:8" ht="14.4" x14ac:dyDescent="0.3">
      <c r="A35" s="26" t="s">
        <v>185</v>
      </c>
      <c r="B35" s="27" t="s">
        <v>140</v>
      </c>
      <c r="C35" s="28" t="s">
        <v>19</v>
      </c>
      <c r="D35" s="29" cm="1">
        <f t="array" ref="D35">SUMPRODUCT(('Summary of the Project Budget'!C$36:C$45=B32)*('Summary of the Project Budget'!D$36:D$45=B35)*('Summary of the Project Budget'!G$36:G$45))</f>
        <v>0</v>
      </c>
      <c r="E35" s="49" t="str" cm="1">
        <f t="array" ref="E35">IFERROR(
  _xlfn.TEXTJOIN(", ", TRUE,
    _xlfn._xlws.FILTER(
      'Summary of the Project Budget'!H$36:H$45,
      ('Summary of the Project Budget'!C$36:C$45 = B32) *
      ('Summary of the Project Budget'!D$36:D$45 = B35)
    )
  ),
  "not found"
)</f>
        <v>not found</v>
      </c>
      <c r="F35" s="29">
        <v>2</v>
      </c>
      <c r="G35" s="30" cm="1">
        <f t="array" ref="G35">SUMPRODUCT(
  ('Summary of the Project Budget'!C$36:C$45 = B32) *
  ('Summary of the Project Budget'!D$36:D$45 = B35) *
  ('Summary of the Project Budget'!J$36:J$45)
)</f>
        <v>0</v>
      </c>
      <c r="H35" s="161" t="e">
        <f t="shared" si="1"/>
        <v>#DIV/0!</v>
      </c>
    </row>
    <row r="36" spans="1:8" ht="14.4" x14ac:dyDescent="0.3">
      <c r="A36" s="63" t="s">
        <v>186</v>
      </c>
      <c r="B36" s="53" t="s">
        <v>66</v>
      </c>
      <c r="C36" s="42"/>
      <c r="D36" s="42"/>
      <c r="E36" s="46"/>
      <c r="F36" s="72"/>
      <c r="G36" s="45">
        <f>'Summary of the Project Budget'!J46</f>
        <v>0</v>
      </c>
      <c r="H36" s="159" t="e">
        <f t="shared" si="1"/>
        <v>#DIV/0!</v>
      </c>
    </row>
    <row r="37" spans="1:8" ht="14.4" x14ac:dyDescent="0.3">
      <c r="A37" s="32" t="s">
        <v>67</v>
      </c>
      <c r="B37" s="32" t="s">
        <v>142</v>
      </c>
      <c r="C37" s="37"/>
      <c r="D37" s="35">
        <f>SUM(D38:D40)</f>
        <v>0</v>
      </c>
      <c r="E37" s="47"/>
      <c r="F37" s="35"/>
      <c r="G37" s="36">
        <f>SUM(G38:G40)</f>
        <v>0</v>
      </c>
      <c r="H37" s="161" t="e">
        <f t="shared" si="1"/>
        <v>#DIV/0!</v>
      </c>
    </row>
    <row r="38" spans="1:8" ht="14.4" x14ac:dyDescent="0.3">
      <c r="A38" s="26" t="s">
        <v>187</v>
      </c>
      <c r="B38" s="27" t="s">
        <v>138</v>
      </c>
      <c r="C38" s="28" t="s">
        <v>19</v>
      </c>
      <c r="D38" s="29" cm="1">
        <f t="array" ref="D38">SUMPRODUCT(('Summary of the Project Budget'!C$47:C$61=B37)*('Summary of the Project Budget'!D$47:D$61=B38)*('Summary of the Project Budget'!G$47:G$61))</f>
        <v>0</v>
      </c>
      <c r="E38" s="49" t="str" cm="1">
        <f t="array" ref="E38">IFERROR(
  INDEX(
    _xlfn._xlws.FILTER(
      'Summary of the Project Budget'!H$47:H$61,
      ('Summary of the Project Budget'!C$47:C$61 = B37) *
      ('Summary of the Project Budget'!D$47:D$61 = B38)
    ),
    1
  ),
  "not found"
)</f>
        <v>not found</v>
      </c>
      <c r="F38" s="29">
        <v>2</v>
      </c>
      <c r="G38" s="30" cm="1">
        <f t="array" ref="G38">SUMPRODUCT(
  ('Summary of the Project Budget'!C$47:C$61 = B37) *
  ('Summary of the Project Budget'!D$47:D$61 = B38) *
  ('Summary of the Project Budget'!J$47:J$61)
)</f>
        <v>0</v>
      </c>
      <c r="H38" s="161" t="e">
        <f t="shared" si="1"/>
        <v>#DIV/0!</v>
      </c>
    </row>
    <row r="39" spans="1:8" ht="14.4" x14ac:dyDescent="0.3">
      <c r="A39" s="26" t="s">
        <v>188</v>
      </c>
      <c r="B39" s="54" t="s">
        <v>139</v>
      </c>
      <c r="C39" s="28" t="s">
        <v>19</v>
      </c>
      <c r="D39" s="29" cm="1">
        <f t="array" ref="D39">SUMPRODUCT(('Summary of the Project Budget'!C$47:C$61=B37)*('Summary of the Project Budget'!D$47:D$61=B39)*('Summary of the Project Budget'!G$47:G$61))</f>
        <v>0</v>
      </c>
      <c r="E39" s="49" t="str" cm="1">
        <f t="array" ref="E39">IFERROR(
  INDEX(
    _xlfn._xlws.FILTER(
      'Summary of the Project Budget'!H$47:H$61,
      ('Summary of the Project Budget'!C$47:C$61 = B37) *
      ('Summary of the Project Budget'!D$47:D$61 = B39)
    ),
    1
  ),
  "not found"
)</f>
        <v>not found</v>
      </c>
      <c r="F39" s="29">
        <v>2</v>
      </c>
      <c r="G39" s="30" cm="1">
        <f t="array" ref="G39">SUMPRODUCT(
  ('Summary of the Project Budget'!C$47:C$61 = B37) *
  ('Summary of the Project Budget'!D$47:D$61 = B39) *
  ('Summary of the Project Budget'!J$47:J$61)
)</f>
        <v>0</v>
      </c>
      <c r="H39" s="161" t="e">
        <f t="shared" si="1"/>
        <v>#DIV/0!</v>
      </c>
    </row>
    <row r="40" spans="1:8" ht="14.4" x14ac:dyDescent="0.3">
      <c r="A40" s="26" t="s">
        <v>189</v>
      </c>
      <c r="B40" s="27" t="s">
        <v>140</v>
      </c>
      <c r="C40" s="28" t="s">
        <v>19</v>
      </c>
      <c r="D40" s="29" cm="1">
        <f t="array" ref="D40">SUMPRODUCT(('Summary of the Project Budget'!C$47:C$61=B37)*('Summary of the Project Budget'!D$47:D$61=B40)*('Summary of the Project Budget'!G$47:G$61))</f>
        <v>0</v>
      </c>
      <c r="E40" s="49" t="str" cm="1">
        <f t="array" ref="E40">IFERROR(
  INDEX(
    _xlfn._xlws.FILTER(
      'Summary of the Project Budget'!H$47:H$61,
      ('Summary of the Project Budget'!C$47:C$61 = B37) *
      ('Summary of the Project Budget'!D$47:D$61 = B40)
    ),
    1
  ),
  "not found"
)</f>
        <v>not found</v>
      </c>
      <c r="F40" s="29">
        <v>2</v>
      </c>
      <c r="G40" s="30" cm="1">
        <f t="array" ref="G40">SUMPRODUCT(
  ('Summary of the Project Budget'!C$47:C$61 = B37) *
  ('Summary of the Project Budget'!D$47:D$61 = B40) *
  ('Summary of the Project Budget'!J$47:J$61)
)</f>
        <v>0</v>
      </c>
      <c r="H40" s="161" t="e">
        <f t="shared" si="1"/>
        <v>#DIV/0!</v>
      </c>
    </row>
    <row r="41" spans="1:8" ht="14.4" x14ac:dyDescent="0.3">
      <c r="A41" s="32" t="s">
        <v>68</v>
      </c>
      <c r="B41" s="32" t="s">
        <v>143</v>
      </c>
      <c r="C41" s="37"/>
      <c r="D41" s="35">
        <f>SUM(D42:D44)</f>
        <v>0</v>
      </c>
      <c r="E41" s="47"/>
      <c r="F41" s="35"/>
      <c r="G41" s="36">
        <f>SUM(G42:G44)</f>
        <v>0</v>
      </c>
      <c r="H41" s="161" t="e">
        <f t="shared" si="1"/>
        <v>#DIV/0!</v>
      </c>
    </row>
    <row r="42" spans="1:8" ht="14.4" x14ac:dyDescent="0.3">
      <c r="A42" s="26" t="s">
        <v>190</v>
      </c>
      <c r="B42" s="27" t="s">
        <v>138</v>
      </c>
      <c r="C42" s="28" t="s">
        <v>19</v>
      </c>
      <c r="D42" s="29" cm="1">
        <f t="array" ref="D42">SUMPRODUCT(('Summary of the Project Budget'!C$47:C$61=B41)*('Summary of the Project Budget'!D$47:D$61=B42)*('Summary of the Project Budget'!G$47:G$61))</f>
        <v>0</v>
      </c>
      <c r="E42" s="49" t="str" cm="1">
        <f t="array" ref="E42">IFERROR(
  INDEX(
    _xlfn._xlws.FILTER(
      'Summary of the Project Budget'!H$47:H$61,
      ('Summary of the Project Budget'!C$47:C$61 = B41) *
      ('Summary of the Project Budget'!D$47:D$61 = B42)
    ),
    1
  ),
  "not found"
)</f>
        <v>not found</v>
      </c>
      <c r="F42" s="29">
        <v>2</v>
      </c>
      <c r="G42" s="30" cm="1">
        <f t="array" ref="G42">SUMPRODUCT(
  ('Summary of the Project Budget'!C$47:C$61 = B41) *
  ('Summary of the Project Budget'!D$47:D$61 = B42) *
  ('Summary of the Project Budget'!J$47:J$61)
)</f>
        <v>0</v>
      </c>
      <c r="H42" s="161" t="e">
        <f t="shared" si="1"/>
        <v>#DIV/0!</v>
      </c>
    </row>
    <row r="43" spans="1:8" ht="14.4" x14ac:dyDescent="0.3">
      <c r="A43" s="26" t="s">
        <v>191</v>
      </c>
      <c r="B43" s="54" t="s">
        <v>139</v>
      </c>
      <c r="C43" s="28" t="s">
        <v>19</v>
      </c>
      <c r="D43" s="29" cm="1">
        <f t="array" ref="D43">SUMPRODUCT(('Summary of the Project Budget'!C$47:C$61=B41)*('Summary of the Project Budget'!D$47:D$61=B43)*('Summary of the Project Budget'!G$47:G$61))</f>
        <v>0</v>
      </c>
      <c r="E43" s="49" t="str" cm="1">
        <f t="array" ref="E43">IFERROR(
  INDEX(
    _xlfn._xlws.FILTER(
      'Summary of the Project Budget'!H$47:H$61,
      ('Summary of the Project Budget'!C$47:C$61 = B41) *
      ('Summary of the Project Budget'!D$47:D$61 = B43)
    ),
    1
  ),
  "not found"
)</f>
        <v>not found</v>
      </c>
      <c r="F43" s="29">
        <v>2</v>
      </c>
      <c r="G43" s="30" cm="1">
        <f t="array" ref="G43">SUMPRODUCT(
  ('Summary of the Project Budget'!C$47:C$61 = B41) *
  ('Summary of the Project Budget'!D$47:D$61 = B43) *
  ('Summary of the Project Budget'!J$47:J$61)
)</f>
        <v>0</v>
      </c>
      <c r="H43" s="161" t="e">
        <f t="shared" si="1"/>
        <v>#DIV/0!</v>
      </c>
    </row>
    <row r="44" spans="1:8" ht="14.4" x14ac:dyDescent="0.3">
      <c r="A44" s="26" t="s">
        <v>192</v>
      </c>
      <c r="B44" s="27" t="s">
        <v>140</v>
      </c>
      <c r="C44" s="28" t="s">
        <v>19</v>
      </c>
      <c r="D44" s="29" cm="1">
        <f t="array" ref="D44">SUMPRODUCT(('Summary of the Project Budget'!C$47:C$61=B41)*('Summary of the Project Budget'!D$47:D$61=B44)*('Summary of the Project Budget'!G$47:G$61))</f>
        <v>0</v>
      </c>
      <c r="E44" s="49" t="str" cm="1">
        <f t="array" ref="E44">IFERROR(
  INDEX(
    _xlfn._xlws.FILTER(
      'Summary of the Project Budget'!H$47:H$61,
      ('Summary of the Project Budget'!C$47:C$61 = B41) *
      ('Summary of the Project Budget'!D$47:D$61 = B44)
    ),
    1
  ),
  "not found"
)</f>
        <v>not found</v>
      </c>
      <c r="F44" s="29">
        <v>2</v>
      </c>
      <c r="G44" s="30" cm="1">
        <f t="array" ref="G44">SUMPRODUCT(
  ('Summary of the Project Budget'!C$47:C$61 = B41) *
  ('Summary of the Project Budget'!D$47:D$61 = B44) *
  ('Summary of the Project Budget'!J$47:J$61)
)</f>
        <v>0</v>
      </c>
      <c r="H44" s="161" t="e">
        <f t="shared" si="1"/>
        <v>#DIV/0!</v>
      </c>
    </row>
    <row r="45" spans="1:8" ht="14.4" x14ac:dyDescent="0.3">
      <c r="A45" s="63" t="s">
        <v>193</v>
      </c>
      <c r="B45" s="53" t="s">
        <v>83</v>
      </c>
      <c r="C45" s="42"/>
      <c r="D45" s="42"/>
      <c r="E45" s="46"/>
      <c r="F45" s="72"/>
      <c r="G45" s="45">
        <f>'Summary of the Project Budget'!J62</f>
        <v>0</v>
      </c>
      <c r="H45" s="159" t="e">
        <f t="shared" si="1"/>
        <v>#DIV/0!</v>
      </c>
    </row>
    <row r="46" spans="1:8" ht="14.4" x14ac:dyDescent="0.3">
      <c r="A46" s="32" t="s">
        <v>84</v>
      </c>
      <c r="B46" s="32" t="s">
        <v>142</v>
      </c>
      <c r="C46" s="35"/>
      <c r="D46" s="35">
        <f>SUM(D47:D49)</f>
        <v>0</v>
      </c>
      <c r="E46" s="47"/>
      <c r="F46" s="35"/>
      <c r="G46" s="36">
        <f>SUM(G47:G49)</f>
        <v>0</v>
      </c>
      <c r="H46" s="161" t="e">
        <f t="shared" si="1"/>
        <v>#DIV/0!</v>
      </c>
    </row>
    <row r="47" spans="1:8" ht="14.4" x14ac:dyDescent="0.3">
      <c r="A47" s="26" t="s">
        <v>194</v>
      </c>
      <c r="B47" s="27" t="s">
        <v>138</v>
      </c>
      <c r="C47" s="28" t="s">
        <v>19</v>
      </c>
      <c r="D47" s="28" cm="1">
        <f t="array" ref="D47">SUMPRODUCT(('Summary of the Project Budget'!C$63:C$72=B46)*('Summary of the Project Budget'!D$63:D$72=B47)*('Summary of the Project Budget'!G$63:G$72))</f>
        <v>0</v>
      </c>
      <c r="E47" s="48" t="str" cm="1">
        <f t="array" ref="E47">IFERROR(
  _xlfn.TEXTJOIN(", ", TRUE,
    _xlfn._xlws.FILTER(
      'Summary of the Project Budget'!H$63:H$72,
      ('Summary of the Project Budget'!C$63:C$72 = B46) *
      ('Summary of the Project Budget'!D$63:D$72 = B47)
    )
  ),
  "not found"
)</f>
        <v>not found</v>
      </c>
      <c r="F47" s="29">
        <v>2</v>
      </c>
      <c r="G47" s="31" cm="1">
        <f t="array" ref="G47">SUMPRODUCT(
  ('Summary of the Project Budget'!C$63:C$72 = B46) *
  ('Summary of the Project Budget'!D$63:D$72 = B47) *
  ('Summary of the Project Budget'!J$63:J$72)
)</f>
        <v>0</v>
      </c>
      <c r="H47" s="161" t="e">
        <f t="shared" si="1"/>
        <v>#DIV/0!</v>
      </c>
    </row>
    <row r="48" spans="1:8" ht="14.4" x14ac:dyDescent="0.3">
      <c r="A48" s="26" t="s">
        <v>195</v>
      </c>
      <c r="B48" s="54" t="s">
        <v>139</v>
      </c>
      <c r="C48" s="28" t="s">
        <v>19</v>
      </c>
      <c r="D48" s="28" cm="1">
        <f t="array" ref="D48">SUMPRODUCT(('Summary of the Project Budget'!C$63:C$72=B46)*('Summary of the Project Budget'!D$63:D$72=B48)*('Summary of the Project Budget'!G$63:G$72))</f>
        <v>0</v>
      </c>
      <c r="E48" s="48" t="str" cm="1">
        <f t="array" ref="E48">IFERROR(
  _xlfn.TEXTJOIN(", ", TRUE,
    _xlfn._xlws.FILTER(
      'Summary of the Project Budget'!H$63:H$72,
      ('Summary of the Project Budget'!C$63:C$72 = B46) *
      ('Summary of the Project Budget'!D$63:D$72 = B48)
    )
  ),
  "not found"
)</f>
        <v>not found</v>
      </c>
      <c r="F48" s="29">
        <v>2</v>
      </c>
      <c r="G48" s="31" cm="1">
        <f t="array" ref="G48">SUMPRODUCT(
  ('Summary of the Project Budget'!C$63:C$72 = B46) *
  ('Summary of the Project Budget'!D$63:D$72 = B48) *
  ('Summary of the Project Budget'!J$63:J$72)
)</f>
        <v>0</v>
      </c>
      <c r="H48" s="161" t="e">
        <f t="shared" si="1"/>
        <v>#DIV/0!</v>
      </c>
    </row>
    <row r="49" spans="1:8" ht="14.4" x14ac:dyDescent="0.3">
      <c r="A49" s="26" t="s">
        <v>196</v>
      </c>
      <c r="B49" s="27" t="s">
        <v>140</v>
      </c>
      <c r="C49" s="28" t="s">
        <v>19</v>
      </c>
      <c r="D49" s="28" cm="1">
        <f t="array" ref="D49">SUMPRODUCT(('Summary of the Project Budget'!C$63:C$72=B46)*('Summary of the Project Budget'!D$63:D$72=B49)*('Summary of the Project Budget'!G$63:G$72))</f>
        <v>0</v>
      </c>
      <c r="E49" s="48" t="str" cm="1">
        <f t="array" ref="E49">IFERROR(
  _xlfn.TEXTJOIN(", ", TRUE,
    _xlfn._xlws.FILTER(
      'Summary of the Project Budget'!H$63:H$72,
      ('Summary of the Project Budget'!C$63:C$72 = B46) *
      ('Summary of the Project Budget'!D$63:D$72 = B49)
    )
  ),
  "not found"
)</f>
        <v>not found</v>
      </c>
      <c r="F49" s="29">
        <v>2</v>
      </c>
      <c r="G49" s="31" cm="1">
        <f t="array" ref="G49">SUMPRODUCT(
  ('Summary of the Project Budget'!C$63:C$72 = B46) *
  ('Summary of the Project Budget'!D$63:D$72 = B49) *
  ('Summary of the Project Budget'!J$63:J$72)
)</f>
        <v>0</v>
      </c>
      <c r="H49" s="161" t="e">
        <f t="shared" si="1"/>
        <v>#DIV/0!</v>
      </c>
    </row>
    <row r="50" spans="1:8" ht="14.4" x14ac:dyDescent="0.3">
      <c r="A50" s="33" t="s">
        <v>85</v>
      </c>
      <c r="B50" s="32" t="s">
        <v>143</v>
      </c>
      <c r="C50" s="35"/>
      <c r="D50" s="35">
        <f>SUM(D51:D53)</f>
        <v>0</v>
      </c>
      <c r="E50" s="47"/>
      <c r="F50" s="35"/>
      <c r="G50" s="59">
        <f>SUM(G51:G53)</f>
        <v>0</v>
      </c>
      <c r="H50" s="161" t="e">
        <f t="shared" si="1"/>
        <v>#DIV/0!</v>
      </c>
    </row>
    <row r="51" spans="1:8" ht="14.4" x14ac:dyDescent="0.3">
      <c r="A51" s="57" t="s">
        <v>197</v>
      </c>
      <c r="B51" s="27" t="s">
        <v>138</v>
      </c>
      <c r="C51" s="28" t="s">
        <v>19</v>
      </c>
      <c r="D51" s="28" cm="1">
        <f t="array" ref="D51">SUMPRODUCT(('Summary of the Project Budget'!C$63:C$72=B50)*('Summary of the Project Budget'!D$63:D$72=B51)*('Summary of the Project Budget'!G$63:G$72))</f>
        <v>0</v>
      </c>
      <c r="E51" s="48" t="str" cm="1">
        <f t="array" ref="E51">IFERROR(
  _xlfn.TEXTJOIN(", ", TRUE,
    _xlfn._xlws.FILTER(
      'Summary of the Project Budget'!H$63:H$72,
      ('Summary of the Project Budget'!C$63:C$72 = B50) *
      ('Summary of the Project Budget'!D$63:D$72 = B51)
    )
  ),
  "not found"
)</f>
        <v>not found</v>
      </c>
      <c r="F51" s="29">
        <v>2</v>
      </c>
      <c r="G51" s="58" cm="1">
        <f t="array" ref="G51">SUMPRODUCT(
  ('Summary of the Project Budget'!C$63:C$72 = B50) *
  ('Summary of the Project Budget'!D$63:D$72 = B51) *
  ('Summary of the Project Budget'!J$63:J$72)
)</f>
        <v>0</v>
      </c>
      <c r="H51" s="161" t="e">
        <f t="shared" si="1"/>
        <v>#DIV/0!</v>
      </c>
    </row>
    <row r="52" spans="1:8" ht="14.4" x14ac:dyDescent="0.3">
      <c r="A52" s="57" t="s">
        <v>198</v>
      </c>
      <c r="B52" s="54" t="s">
        <v>139</v>
      </c>
      <c r="C52" s="28" t="s">
        <v>19</v>
      </c>
      <c r="D52" s="28" cm="1">
        <f t="array" ref="D52">SUMPRODUCT(('Summary of the Project Budget'!C$63:C$72=B50)*('Summary of the Project Budget'!D$63:D$72=B52)*('Summary of the Project Budget'!G$63:G$72))</f>
        <v>0</v>
      </c>
      <c r="E52" s="48" t="str" cm="1">
        <f t="array" ref="E52">IFERROR(
  _xlfn.TEXTJOIN(", ", TRUE,
    _xlfn._xlws.FILTER(
      'Summary of the Project Budget'!H$63:H$72,
      ('Summary of the Project Budget'!C$63:C$72 = B50) *
      ('Summary of the Project Budget'!D$63:D$72 = B52)
    )
  ),
  "not found"
)</f>
        <v>not found</v>
      </c>
      <c r="F52" s="29">
        <v>2</v>
      </c>
      <c r="G52" s="58" cm="1">
        <f t="array" ref="G52">SUMPRODUCT(
  ('Summary of the Project Budget'!C$63:C$72 = B50) *
  ('Summary of the Project Budget'!D$63:D$72 = B52) *
  ('Summary of the Project Budget'!J$63:J$72)
)</f>
        <v>0</v>
      </c>
      <c r="H52" s="161" t="e">
        <f t="shared" si="1"/>
        <v>#DIV/0!</v>
      </c>
    </row>
    <row r="53" spans="1:8" ht="14.4" x14ac:dyDescent="0.3">
      <c r="A53" s="57" t="s">
        <v>199</v>
      </c>
      <c r="B53" s="27" t="s">
        <v>140</v>
      </c>
      <c r="C53" s="28" t="s">
        <v>19</v>
      </c>
      <c r="D53" s="29" cm="1">
        <f t="array" ref="D53">SUMPRODUCT(('Summary of the Project Budget'!C$63:C$72=B50)*('Summary of the Project Budget'!D$63:D$72=B53)*('Summary of the Project Budget'!G$63:G$72))</f>
        <v>0</v>
      </c>
      <c r="E53" s="49" t="str" cm="1">
        <f t="array" ref="E53">IFERROR(
  _xlfn.TEXTJOIN(", ", TRUE,
    _xlfn._xlws.FILTER(
      'Summary of the Project Budget'!H$63:H$72,
      ('Summary of the Project Budget'!C$63:C$72 = B50) *
      ('Summary of the Project Budget'!D$63:D$72 = B53)
    )
  ),
  "not found"
)</f>
        <v>not found</v>
      </c>
      <c r="F53" s="29">
        <v>2</v>
      </c>
      <c r="G53" s="58" cm="1">
        <f t="array" ref="G53">SUMPRODUCT(
  ('Summary of the Project Budget'!C$63:C$72 = B50) *
  ('Summary of the Project Budget'!D$63:D$72 = B53) *
  ('Summary of the Project Budget'!J$63:J$72)
)</f>
        <v>0</v>
      </c>
      <c r="H53" s="161" t="e">
        <f t="shared" si="1"/>
        <v>#DIV/0!</v>
      </c>
    </row>
    <row r="54" spans="1:8" ht="26.4" customHeight="1" x14ac:dyDescent="0.3">
      <c r="A54" s="32" t="s">
        <v>86</v>
      </c>
      <c r="B54" s="32" t="s">
        <v>144</v>
      </c>
      <c r="C54" s="34"/>
      <c r="D54" s="35">
        <f>SUM(D55:D55)</f>
        <v>0</v>
      </c>
      <c r="E54" s="47"/>
      <c r="F54" s="35"/>
      <c r="G54" s="36">
        <f>SUM(G55:G55)</f>
        <v>0</v>
      </c>
      <c r="H54" s="161" t="e">
        <f t="shared" si="1"/>
        <v>#DIV/0!</v>
      </c>
    </row>
    <row r="55" spans="1:8" ht="14.4" x14ac:dyDescent="0.3">
      <c r="A55" s="26" t="s">
        <v>200</v>
      </c>
      <c r="B55" s="27" t="s">
        <v>138</v>
      </c>
      <c r="C55" s="28" t="s">
        <v>19</v>
      </c>
      <c r="D55" s="28" cm="1">
        <f t="array" ref="D55">SUMPRODUCT(('Summary of the Project Budget'!C$63:C$72=B54)*('Summary of the Project Budget'!D$63:D$72=B55)*('Summary of the Project Budget'!G$63:G$72))</f>
        <v>0</v>
      </c>
      <c r="E55" s="48" t="str" cm="1">
        <f t="array" ref="E55">IFERROR(
  _xlfn.TEXTJOIN(", ", TRUE,
    _xlfn._xlws.FILTER(
      'Summary of the Project Budget'!H$63:H$72,
      ('Summary of the Project Budget'!C$63:C$72 = B54) *
      ('Summary of the Project Budget'!D$63:D$72 = B55)
    )
  ),
  "not found"
)</f>
        <v>not found</v>
      </c>
      <c r="F55" s="29">
        <v>3</v>
      </c>
      <c r="G55" s="31" cm="1">
        <f t="array" ref="G55">SUMPRODUCT(
  ('Summary of the Project Budget'!C$63:C$72 = B54) *
  ('Summary of the Project Budget'!D$63:D$72 = B55) *
  ('Summary of the Project Budget'!J$63:J$72)
)</f>
        <v>0</v>
      </c>
      <c r="H55" s="161" t="e">
        <f t="shared" si="1"/>
        <v>#DIV/0!</v>
      </c>
    </row>
    <row r="56" spans="1:8" ht="14.4" x14ac:dyDescent="0.3">
      <c r="A56" s="63" t="s">
        <v>201</v>
      </c>
      <c r="B56" s="53" t="s">
        <v>95</v>
      </c>
      <c r="C56" s="39"/>
      <c r="D56" s="39"/>
      <c r="E56" s="42"/>
      <c r="F56" s="72"/>
      <c r="G56" s="55">
        <f>'Summary of the Project Budget'!J73</f>
        <v>0</v>
      </c>
      <c r="H56" s="159" t="e">
        <f t="shared" si="1"/>
        <v>#DIV/0!</v>
      </c>
    </row>
    <row r="57" spans="1:8" ht="14.4" x14ac:dyDescent="0.3">
      <c r="A57" s="32" t="s">
        <v>202</v>
      </c>
      <c r="B57" s="32" t="s">
        <v>142</v>
      </c>
      <c r="C57" s="37"/>
      <c r="D57" s="35">
        <f>SUM(D58:D60)</f>
        <v>0</v>
      </c>
      <c r="E57" s="35"/>
      <c r="F57" s="35"/>
      <c r="G57" s="36">
        <f>SUM(G58:G60)</f>
        <v>0</v>
      </c>
      <c r="H57" s="161" t="e">
        <f t="shared" si="1"/>
        <v>#DIV/0!</v>
      </c>
    </row>
    <row r="58" spans="1:8" ht="14.4" x14ac:dyDescent="0.3">
      <c r="A58" s="26" t="s">
        <v>203</v>
      </c>
      <c r="B58" s="27" t="s">
        <v>138</v>
      </c>
      <c r="C58" s="28" t="s">
        <v>19</v>
      </c>
      <c r="D58" s="28" cm="1">
        <f t="array" ref="D58">SUMPRODUCT(
  ('Summary of the Project Budget'!C$74:C$83 = B57) *
  ('Summary of the Project Budget'!D$74:D$83 = B58) *
  ('Summary of the Project Budget'!G$74:G$83)
)</f>
        <v>0</v>
      </c>
      <c r="E58" s="28" t="str" cm="1">
        <f t="array" ref="E58">IFERROR(
  _xlfn.TEXTJOIN(", ", TRUE,
    _xlfn._xlws.FILTER(
      'Summary of the Project Budget'!H$74:H$83,
      ('Summary of the Project Budget'!C$74:C$83 = B57) *
      ('Summary of the Project Budget'!D$74:D$83 = B58)
    )
  ),
  "not found"
)</f>
        <v>not found</v>
      </c>
      <c r="F58" s="29">
        <v>2</v>
      </c>
      <c r="G58" s="31" cm="1">
        <f t="array" ref="G58">SUMPRODUCT(
  ('Summary of the Project Budget'!C$74:C$83 = B57) *
  ('Summary of the Project Budget'!D$74:D$83 = B58) *
  ('Summary of the Project Budget'!J$74:J$83)
)</f>
        <v>0</v>
      </c>
      <c r="H58" s="161" t="e">
        <f t="shared" si="1"/>
        <v>#DIV/0!</v>
      </c>
    </row>
    <row r="59" spans="1:8" ht="14.4" x14ac:dyDescent="0.3">
      <c r="A59" s="26" t="s">
        <v>204</v>
      </c>
      <c r="B59" s="54" t="s">
        <v>139</v>
      </c>
      <c r="C59" s="28" t="s">
        <v>19</v>
      </c>
      <c r="D59" s="28" cm="1">
        <f t="array" ref="D59">SUMPRODUCT(
  ('Summary of the Project Budget'!C$74:C$83 = B57) *
  ('Summary of the Project Budget'!D$74:D$83 = B59) *
  ('Summary of the Project Budget'!G$74:G$83)
)</f>
        <v>0</v>
      </c>
      <c r="E59" s="28" t="str" cm="1">
        <f t="array" ref="E59">IFERROR(
  _xlfn.TEXTJOIN(", ", TRUE,
    _xlfn._xlws.FILTER(
      'Summary of the Project Budget'!H$74:H$83,
      ('Summary of the Project Budget'!C$74:C$83 = B57) *
      ('Summary of the Project Budget'!D$74:D$83 = B59)
    )
  ),
  "not found"
)</f>
        <v>not found</v>
      </c>
      <c r="F59" s="29">
        <v>2</v>
      </c>
      <c r="G59" s="31" cm="1">
        <f t="array" ref="G59">SUMPRODUCT(
  ('Summary of the Project Budget'!C$74:C$83 = B57) *
  ('Summary of the Project Budget'!D$74:D$83 = B59) *
  ('Summary of the Project Budget'!J$74:J$83)
)</f>
        <v>0</v>
      </c>
      <c r="H59" s="161" t="e">
        <f t="shared" si="1"/>
        <v>#DIV/0!</v>
      </c>
    </row>
    <row r="60" spans="1:8" ht="14.4" x14ac:dyDescent="0.3">
      <c r="A60" s="26" t="s">
        <v>205</v>
      </c>
      <c r="B60" s="27" t="s">
        <v>140</v>
      </c>
      <c r="C60" s="28" t="s">
        <v>19</v>
      </c>
      <c r="D60" s="28" cm="1">
        <f t="array" ref="D60">SUMPRODUCT(
  ('Summary of the Project Budget'!C$74:C$83 = B57) *
  ('Summary of the Project Budget'!D$74:D$83 = B60) *
  ('Summary of the Project Budget'!G$74:G$83)
)</f>
        <v>0</v>
      </c>
      <c r="E60" s="28" t="str" cm="1">
        <f t="array" ref="E60">IFERROR(
  _xlfn.TEXTJOIN(", ", TRUE,
    _xlfn._xlws.FILTER(
      'Summary of the Project Budget'!H$74:H$83,
      ('Summary of the Project Budget'!C$74:C$83 = B57) *
      ('Summary of the Project Budget'!D$74:D$83 = B60)
    )
  ),
  "not found"
)</f>
        <v>not found</v>
      </c>
      <c r="F60" s="29">
        <v>2</v>
      </c>
      <c r="G60" s="31" cm="1">
        <f t="array" ref="G60">SUMPRODUCT(
  ('Summary of the Project Budget'!C$74:C$83 = B57) *
  ('Summary of the Project Budget'!D$74:D$83 = B60) *
  ('Summary of the Project Budget'!J$74:J$83)
)</f>
        <v>0</v>
      </c>
      <c r="H60" s="161" t="e">
        <f t="shared" si="1"/>
        <v>#DIV/0!</v>
      </c>
    </row>
    <row r="61" spans="1:8" ht="14.4" x14ac:dyDescent="0.3">
      <c r="A61" s="32" t="s">
        <v>206</v>
      </c>
      <c r="B61" s="32" t="s">
        <v>143</v>
      </c>
      <c r="C61" s="37"/>
      <c r="D61" s="35">
        <f>SUM(D62:D64)</f>
        <v>0</v>
      </c>
      <c r="E61" s="35"/>
      <c r="F61" s="35"/>
      <c r="G61" s="36">
        <f>SUM(G62:G64)</f>
        <v>0</v>
      </c>
      <c r="H61" s="161" t="e">
        <f t="shared" si="1"/>
        <v>#DIV/0!</v>
      </c>
    </row>
    <row r="62" spans="1:8" ht="14.4" x14ac:dyDescent="0.3">
      <c r="A62" s="26" t="s">
        <v>207</v>
      </c>
      <c r="B62" s="27" t="s">
        <v>138</v>
      </c>
      <c r="C62" s="28" t="s">
        <v>19</v>
      </c>
      <c r="D62" s="28" cm="1">
        <f t="array" ref="D62">SUMPRODUCT(
  ('Summary of the Project Budget'!C$74:C$83 = B61) *
  ('Summary of the Project Budget'!D$74:D$83 = B62) *
  ('Summary of the Project Budget'!G$74:G$83)
)</f>
        <v>0</v>
      </c>
      <c r="E62" s="28" t="str" cm="1">
        <f t="array" ref="E62">IFERROR(
  _xlfn.TEXTJOIN(", ", TRUE,
    _xlfn._xlws.FILTER(
      'Summary of the Project Budget'!H$74:H$83,
      ('Summary of the Project Budget'!C$74:C$83 = B61) *
      ('Summary of the Project Budget'!D$74:D$83 = B62)
    )
  ),
  "not found"
)</f>
        <v>not found</v>
      </c>
      <c r="F62" s="29">
        <v>2</v>
      </c>
      <c r="G62" s="31" cm="1">
        <f t="array" ref="G62">SUMPRODUCT(
  ('Summary of the Project Budget'!C$74:C$83 = B61) *
  ('Summary of the Project Budget'!D$74:D$83 = B62) *
  ('Summary of the Project Budget'!J$74:J$83)
)</f>
        <v>0</v>
      </c>
      <c r="H62" s="161" t="e">
        <f t="shared" si="1"/>
        <v>#DIV/0!</v>
      </c>
    </row>
    <row r="63" spans="1:8" ht="14.4" x14ac:dyDescent="0.3">
      <c r="A63" s="26" t="s">
        <v>208</v>
      </c>
      <c r="B63" s="54" t="s">
        <v>139</v>
      </c>
      <c r="C63" s="28" t="s">
        <v>19</v>
      </c>
      <c r="D63" s="28" cm="1">
        <f t="array" ref="D63">SUMPRODUCT(
  ('Summary of the Project Budget'!C$74:C$83 = B61) *
  ('Summary of the Project Budget'!D$74:D$83 = B63) *
  ('Summary of the Project Budget'!G$74:G$83)
)</f>
        <v>0</v>
      </c>
      <c r="E63" s="28" t="str" cm="1">
        <f t="array" ref="E63">IFERROR(
  _xlfn.TEXTJOIN(", ", TRUE,
    _xlfn._xlws.FILTER(
      'Summary of the Project Budget'!H$74:H$83,
      ('Summary of the Project Budget'!C$74:C$83 = B61) *
      ('Summary of the Project Budget'!D$74:D$83 = B63)
    )
  ),
  "not found"
)</f>
        <v>not found</v>
      </c>
      <c r="F63" s="29">
        <v>2</v>
      </c>
      <c r="G63" s="31" cm="1">
        <f t="array" ref="G63">SUMPRODUCT(
  ('Summary of the Project Budget'!C$74:C$83 = B61) *
  ('Summary of the Project Budget'!D$74:D$83 = B63) *
  ('Summary of the Project Budget'!J$74:J$83)
)</f>
        <v>0</v>
      </c>
      <c r="H63" s="161" t="e">
        <f t="shared" si="1"/>
        <v>#DIV/0!</v>
      </c>
    </row>
    <row r="64" spans="1:8" ht="14.4" x14ac:dyDescent="0.3">
      <c r="A64" s="26" t="s">
        <v>209</v>
      </c>
      <c r="B64" s="27" t="s">
        <v>140</v>
      </c>
      <c r="C64" s="28" t="s">
        <v>19</v>
      </c>
      <c r="D64" s="28" cm="1">
        <f t="array" ref="D64">SUMPRODUCT(
  ('Summary of the Project Budget'!C$74:C$83 = B61) *
  ('Summary of the Project Budget'!D$74:D$83 = B64) *
  ('Summary of the Project Budget'!G$74:G$83)
)</f>
        <v>0</v>
      </c>
      <c r="E64" s="28" t="str" cm="1">
        <f t="array" ref="E64">IFERROR(
  _xlfn.TEXTJOIN(", ", TRUE,
    _xlfn._xlws.FILTER(
      'Summary of the Project Budget'!H$74:H$83,
      ('Summary of the Project Budget'!C$74:C$83 = B61) *
      ('Summary of the Project Budget'!D$74:D$83 = B64)
    )
  ),
  "not found"
)</f>
        <v>not found</v>
      </c>
      <c r="F64" s="29">
        <v>2</v>
      </c>
      <c r="G64" s="31" cm="1">
        <f t="array" ref="G64">SUMPRODUCT(
  ('Summary of the Project Budget'!C$74:C$83 = B61) *
  ('Summary of the Project Budget'!D$74:D$83 = B64) *
  ('Summary of the Project Budget'!J$74:J$83)
)</f>
        <v>0</v>
      </c>
      <c r="H64" s="161" t="e">
        <f t="shared" si="1"/>
        <v>#DIV/0!</v>
      </c>
    </row>
    <row r="65" spans="1:8" ht="14.4" x14ac:dyDescent="0.3">
      <c r="A65" s="63" t="s">
        <v>210</v>
      </c>
      <c r="B65" s="53" t="s">
        <v>107</v>
      </c>
      <c r="C65" s="39"/>
      <c r="D65" s="42"/>
      <c r="E65" s="50"/>
      <c r="F65" s="72"/>
      <c r="G65" s="55">
        <f>'Summary of the Project Budget'!J84</f>
        <v>0</v>
      </c>
      <c r="H65" s="159" t="e">
        <f t="shared" si="1"/>
        <v>#DIV/0!</v>
      </c>
    </row>
    <row r="66" spans="1:8" ht="14.4" x14ac:dyDescent="0.3">
      <c r="A66" s="64" t="s">
        <v>211</v>
      </c>
      <c r="B66" s="53" t="s">
        <v>109</v>
      </c>
      <c r="C66" s="39"/>
      <c r="D66" s="42"/>
      <c r="E66" s="50"/>
      <c r="F66" s="72"/>
      <c r="G66" s="45">
        <f>'Summary of the Project Budget'!J85</f>
        <v>0</v>
      </c>
      <c r="H66" s="162" t="e">
        <f t="shared" ref="H66:H93" si="2">G66*100/$G$94</f>
        <v>#DIV/0!</v>
      </c>
    </row>
    <row r="67" spans="1:8" ht="14.4" x14ac:dyDescent="0.3">
      <c r="A67" s="32" t="s">
        <v>110</v>
      </c>
      <c r="B67" s="32" t="s">
        <v>141</v>
      </c>
      <c r="C67" s="37"/>
      <c r="D67" s="35">
        <f>SUM(D68:D70)</f>
        <v>0</v>
      </c>
      <c r="E67" s="35"/>
      <c r="F67" s="35"/>
      <c r="G67" s="36">
        <f>SUM(G68:G70)</f>
        <v>0</v>
      </c>
      <c r="H67" s="161" t="e">
        <f t="shared" si="2"/>
        <v>#DIV/0!</v>
      </c>
    </row>
    <row r="68" spans="1:8" ht="14.4" x14ac:dyDescent="0.3">
      <c r="A68" s="26" t="s">
        <v>212</v>
      </c>
      <c r="B68" s="27" t="s">
        <v>138</v>
      </c>
      <c r="C68" s="28" t="s">
        <v>19</v>
      </c>
      <c r="D68" s="29" cm="1">
        <f t="array" ref="D68">SUMPRODUCT(
  ('Summary of the Project Budget'!C$86:C$100 = B67) *
  ('Summary of the Project Budget'!D$86:D$100 = B68) *
  ('Summary of the Project Budget'!G$86:G$100)
)</f>
        <v>0</v>
      </c>
      <c r="E68" s="29" t="str" cm="1">
        <f t="array" ref="E68">IFERROR(
  _xlfn.TEXTJOIN(", ", TRUE,
    _xlfn._xlws.FILTER(
      'Summary of the Project Budget'!H$86:H$100,
      ('Summary of the Project Budget'!C$86:C$100 = B67) *
      ('Summary of the Project Budget'!D$86:D$100 = B68)
    )
  ),
  "not found"
)</f>
        <v>not found</v>
      </c>
      <c r="F68" s="29">
        <v>1</v>
      </c>
      <c r="G68" s="30" cm="1">
        <f t="array" ref="G68">SUMPRODUCT(
  ('Summary of the Project Budget'!C$86:C$100 = B67) *
  ('Summary of the Project Budget'!D$86:D$100 = B68) *
  ('Summary of the Project Budget'!J$86:J$100)
)</f>
        <v>0</v>
      </c>
      <c r="H68" s="161" t="e">
        <f t="shared" si="2"/>
        <v>#DIV/0!</v>
      </c>
    </row>
    <row r="69" spans="1:8" ht="14.4" x14ac:dyDescent="0.3">
      <c r="A69" s="26" t="s">
        <v>213</v>
      </c>
      <c r="B69" s="54" t="s">
        <v>139</v>
      </c>
      <c r="C69" s="28" t="s">
        <v>19</v>
      </c>
      <c r="D69" s="29" cm="1">
        <f t="array" ref="D69">SUMPRODUCT(
  ('Summary of the Project Budget'!C$86:C$100 = B67) *
  ('Summary of the Project Budget'!D$86:D$100 = B69) *
  ('Summary of the Project Budget'!G$86:G$100)
)</f>
        <v>0</v>
      </c>
      <c r="E69" s="29" t="str" cm="1">
        <f t="array" ref="E69">IFERROR(
  _xlfn.TEXTJOIN(", ", TRUE,
    _xlfn._xlws.FILTER(
      'Summary of the Project Budget'!H$86:H$100,
      ('Summary of the Project Budget'!C$86:C$100 = B67) *
      ('Summary of the Project Budget'!D$86:D$100 = B69)
    )
  ),
  "not found"
)</f>
        <v>not found</v>
      </c>
      <c r="F69" s="29">
        <v>1</v>
      </c>
      <c r="G69" s="30" cm="1">
        <f t="array" ref="G69">SUMPRODUCT(
  ('Summary of the Project Budget'!C$86:C$100 = B67) *
  ('Summary of the Project Budget'!D$86:D$100 = B69) *
  ('Summary of the Project Budget'!J$86:J$100)
)</f>
        <v>0</v>
      </c>
      <c r="H69" s="161" t="e">
        <f t="shared" si="2"/>
        <v>#DIV/0!</v>
      </c>
    </row>
    <row r="70" spans="1:8" ht="14.4" x14ac:dyDescent="0.3">
      <c r="A70" s="26" t="s">
        <v>214</v>
      </c>
      <c r="B70" s="27" t="s">
        <v>140</v>
      </c>
      <c r="C70" s="28" t="s">
        <v>19</v>
      </c>
      <c r="D70" s="29" cm="1">
        <f t="array" ref="D70">SUMPRODUCT(
  ('Summary of the Project Budget'!C$86:C$100 = B67) *
  ('Summary of the Project Budget'!D$86:D$100 = B70) *
  ('Summary of the Project Budget'!G$86:G$100)
)</f>
        <v>0</v>
      </c>
      <c r="E70" s="29" t="str" cm="1">
        <f t="array" ref="E70">IFERROR(
  _xlfn.TEXTJOIN(", ", TRUE,
    _xlfn._xlws.FILTER(
      'Summary of the Project Budget'!H$86:H$100,
      ('Summary of the Project Budget'!C$86:C$100 = B67) *
      ('Summary of the Project Budget'!D$86:D$100 = B70)
    )
  ),
  "not found"
)</f>
        <v>not found</v>
      </c>
      <c r="F70" s="29">
        <v>1</v>
      </c>
      <c r="G70" s="30" cm="1">
        <f t="array" ref="G70">SUMPRODUCT(
  ('Summary of the Project Budget'!C$86:C$100 = B67) *
  ('Summary of the Project Budget'!D$86:D$100 = B70) *
  ('Summary of the Project Budget'!J$86:J$100)
)</f>
        <v>0</v>
      </c>
      <c r="H70" s="161" t="e">
        <f t="shared" si="2"/>
        <v>#DIV/0!</v>
      </c>
    </row>
    <row r="71" spans="1:8" ht="14.4" x14ac:dyDescent="0.3">
      <c r="A71" s="32" t="s">
        <v>111</v>
      </c>
      <c r="B71" s="32" t="s">
        <v>142</v>
      </c>
      <c r="C71" s="37"/>
      <c r="D71" s="35">
        <f>SUM(D72:D74)</f>
        <v>0</v>
      </c>
      <c r="E71" s="35"/>
      <c r="F71" s="35"/>
      <c r="G71" s="36">
        <f>SUM(G72:G74)</f>
        <v>0</v>
      </c>
      <c r="H71" s="161" t="e">
        <f t="shared" si="2"/>
        <v>#DIV/0!</v>
      </c>
    </row>
    <row r="72" spans="1:8" ht="14.4" x14ac:dyDescent="0.3">
      <c r="A72" s="26" t="s">
        <v>215</v>
      </c>
      <c r="B72" s="27" t="s">
        <v>138</v>
      </c>
      <c r="C72" s="28" t="s">
        <v>19</v>
      </c>
      <c r="D72" s="29" cm="1">
        <f t="array" ref="D72">SUMPRODUCT(
  ('Summary of the Project Budget'!C$86:C$100 = B71) *
  ('Summary of the Project Budget'!D$86:D$100 = B72) *
  ('Summary of the Project Budget'!G$86:G$100)
)</f>
        <v>0</v>
      </c>
      <c r="E72" s="29" t="str" cm="1">
        <f t="array" ref="E72">IFERROR(
  _xlfn.TEXTJOIN(", ", TRUE,
    _xlfn._xlws.FILTER(
      'Summary of the Project Budget'!H$86:H$100,
      ('Summary of the Project Budget'!C$86:C$100 = B71) *
      ('Summary of the Project Budget'!D$86:D$100 = B72)
    )
  ),
  "not found"
)</f>
        <v>not found</v>
      </c>
      <c r="F72" s="29">
        <v>2</v>
      </c>
      <c r="G72" s="30" cm="1">
        <f t="array" ref="G72">SUMPRODUCT(
  ('Summary of the Project Budget'!C$86:C$100 = B71) *
  ('Summary of the Project Budget'!D$86:D$100 = B72) *
  ('Summary of the Project Budget'!J$86:J$100)
)</f>
        <v>0</v>
      </c>
      <c r="H72" s="161" t="e">
        <f t="shared" si="2"/>
        <v>#DIV/0!</v>
      </c>
    </row>
    <row r="73" spans="1:8" ht="14.4" x14ac:dyDescent="0.3">
      <c r="A73" s="26" t="s">
        <v>216</v>
      </c>
      <c r="B73" s="54" t="s">
        <v>139</v>
      </c>
      <c r="C73" s="28" t="s">
        <v>19</v>
      </c>
      <c r="D73" s="29" cm="1">
        <f t="array" ref="D73">SUMPRODUCT(
  ('Summary of the Project Budget'!C$86:C$100 = B71) *
  ('Summary of the Project Budget'!D$86:D$100 = B73) *
  ('Summary of the Project Budget'!G$86:G$100)
)</f>
        <v>0</v>
      </c>
      <c r="E73" s="29" t="str" cm="1">
        <f t="array" ref="E73">IFERROR(
  _xlfn.TEXTJOIN(", ", TRUE,
    _xlfn._xlws.FILTER(
      'Summary of the Project Budget'!H$86:H$100,
      ('Summary of the Project Budget'!C$86:C$100 = B71) *
      ('Summary of the Project Budget'!D$86:D$100 = B73)
    )
  ),
  "not found"
)</f>
        <v>not found</v>
      </c>
      <c r="F73" s="29">
        <v>2</v>
      </c>
      <c r="G73" s="30" cm="1">
        <f t="array" ref="G73">SUMPRODUCT(
  ('Summary of the Project Budget'!C$86:C$100 = B71) *
  ('Summary of the Project Budget'!D$86:D$100 = B73) *
  ('Summary of the Project Budget'!J$86:J$100)
)</f>
        <v>0</v>
      </c>
      <c r="H73" s="161" t="e">
        <f t="shared" si="2"/>
        <v>#DIV/0!</v>
      </c>
    </row>
    <row r="74" spans="1:8" ht="14.4" x14ac:dyDescent="0.3">
      <c r="A74" s="26" t="s">
        <v>217</v>
      </c>
      <c r="B74" s="27" t="s">
        <v>140</v>
      </c>
      <c r="C74" s="28" t="s">
        <v>19</v>
      </c>
      <c r="D74" s="29" cm="1">
        <f t="array" ref="D74">SUMPRODUCT(
  ('Summary of the Project Budget'!C$86:C$100 = B71) *
  ('Summary of the Project Budget'!D$86:D$100 = B74) *
  ('Summary of the Project Budget'!G$86:G$100)
)</f>
        <v>0</v>
      </c>
      <c r="E74" s="29" t="str" cm="1">
        <f t="array" ref="E74">IFERROR(
  _xlfn.TEXTJOIN(", ", TRUE,
    _xlfn._xlws.FILTER(
      'Summary of the Project Budget'!H$86:H$100,
      ('Summary of the Project Budget'!C$86:C$100 = B71) *
      ('Summary of the Project Budget'!D$86:D$100 = B74)
    )
  ),
  "not found"
)</f>
        <v>not found</v>
      </c>
      <c r="F74" s="29">
        <v>2</v>
      </c>
      <c r="G74" s="30" cm="1">
        <f t="array" ref="G74">SUMPRODUCT(
  ('Summary of the Project Budget'!C$86:C$100 = B71) *
  ('Summary of the Project Budget'!D$86:D$100 = B74) *
  ('Summary of the Project Budget'!J$86:J$100)
)</f>
        <v>0</v>
      </c>
      <c r="H74" s="161" t="e">
        <f t="shared" si="2"/>
        <v>#DIV/0!</v>
      </c>
    </row>
    <row r="75" spans="1:8" ht="14.4" x14ac:dyDescent="0.3">
      <c r="A75" s="32" t="s">
        <v>112</v>
      </c>
      <c r="B75" s="32" t="s">
        <v>143</v>
      </c>
      <c r="C75" s="37"/>
      <c r="D75" s="35">
        <f>SUM(D76:D78)</f>
        <v>0</v>
      </c>
      <c r="E75" s="35"/>
      <c r="F75" s="35"/>
      <c r="G75" s="36">
        <f>SUM(G76:G78)</f>
        <v>0</v>
      </c>
      <c r="H75" s="161" t="e">
        <f t="shared" si="2"/>
        <v>#DIV/0!</v>
      </c>
    </row>
    <row r="76" spans="1:8" ht="14.4" x14ac:dyDescent="0.3">
      <c r="A76" s="26" t="s">
        <v>218</v>
      </c>
      <c r="B76" s="27" t="s">
        <v>138</v>
      </c>
      <c r="C76" s="28" t="s">
        <v>19</v>
      </c>
      <c r="D76" s="29" cm="1">
        <f t="array" ref="D76">SUMPRODUCT(
  ('Summary of the Project Budget'!C$86:C$100 = B75) *
  ('Summary of the Project Budget'!D$86:D$100 = B76) *
  ('Summary of the Project Budget'!G$86:G$100)
)</f>
        <v>0</v>
      </c>
      <c r="E76" s="29" t="str" cm="1">
        <f t="array" ref="E76">IFERROR(
  _xlfn.TEXTJOIN(", ", TRUE,
    _xlfn._xlws.FILTER(
      'Summary of the Project Budget'!H$86:H$100,
      ('Summary of the Project Budget'!C$86:C$100 = B75) *
      ('Summary of the Project Budget'!D$86:D$100 = B76)
    )
  ),
  "not found"
)</f>
        <v>not found</v>
      </c>
      <c r="F76" s="29">
        <v>2</v>
      </c>
      <c r="G76" s="30" cm="1">
        <f t="array" ref="G76">SUMPRODUCT(
  ('Summary of the Project Budget'!C$86:C$100 = B75) *
  ('Summary of the Project Budget'!D$86:D$100 = B76) *
  ('Summary of the Project Budget'!J$86:J$100)
)</f>
        <v>0</v>
      </c>
      <c r="H76" s="161" t="e">
        <f t="shared" si="2"/>
        <v>#DIV/0!</v>
      </c>
    </row>
    <row r="77" spans="1:8" ht="14.4" x14ac:dyDescent="0.3">
      <c r="A77" s="26" t="s">
        <v>219</v>
      </c>
      <c r="B77" s="54" t="s">
        <v>139</v>
      </c>
      <c r="C77" s="28" t="s">
        <v>19</v>
      </c>
      <c r="D77" s="29" cm="1">
        <f t="array" ref="D77">SUMPRODUCT(
  ('Summary of the Project Budget'!C$86:C$100 = B75) *
  ('Summary of the Project Budget'!D$86:D$100 = B77) *
  ('Summary of the Project Budget'!G$86:G$100)
)</f>
        <v>0</v>
      </c>
      <c r="E77" s="29" t="str" cm="1">
        <f t="array" ref="E77">IFERROR(
  _xlfn.TEXTJOIN(", ", TRUE,
    _xlfn._xlws.FILTER(
      'Summary of the Project Budget'!H$86:H$100,
      ('Summary of the Project Budget'!C$86:C$100 = B75) *
      ('Summary of the Project Budget'!D$86:D$100 = B77)
    )
  ),
  "not found"
)</f>
        <v>not found</v>
      </c>
      <c r="F77" s="29">
        <v>2</v>
      </c>
      <c r="G77" s="30" cm="1">
        <f t="array" ref="G77">SUMPRODUCT(
  ('Summary of the Project Budget'!C$86:C$100 = B75) *
  ('Summary of the Project Budget'!D$86:D$100 = B77) *
  ('Summary of the Project Budget'!J$86:J$100)
)</f>
        <v>0</v>
      </c>
      <c r="H77" s="161" t="e">
        <f t="shared" si="2"/>
        <v>#DIV/0!</v>
      </c>
    </row>
    <row r="78" spans="1:8" ht="14.4" x14ac:dyDescent="0.3">
      <c r="A78" s="26" t="s">
        <v>220</v>
      </c>
      <c r="B78" s="27" t="s">
        <v>140</v>
      </c>
      <c r="C78" s="28" t="s">
        <v>19</v>
      </c>
      <c r="D78" s="29" cm="1">
        <f t="array" ref="D78">SUMPRODUCT(
  ('Summary of the Project Budget'!C$86:C$100 = B75) *
  ('Summary of the Project Budget'!D$86:D$100 = B78) *
  ('Summary of the Project Budget'!G$86:G$100)
)</f>
        <v>0</v>
      </c>
      <c r="E78" s="29" t="str" cm="1">
        <f t="array" ref="E78">IFERROR(
  _xlfn.TEXTJOIN(", ", TRUE,
    _xlfn._xlws.FILTER(
      'Summary of the Project Budget'!H$86:H$100,
      ('Summary of the Project Budget'!C$86:C$100 = B75) *
      ('Summary of the Project Budget'!D$86:D$100 = B78)
    )
  ),
  "not found"
)</f>
        <v>not found</v>
      </c>
      <c r="F78" s="29">
        <v>2</v>
      </c>
      <c r="G78" s="30" cm="1">
        <f t="array" ref="G78">SUMPRODUCT(
  ('Summary of the Project Budget'!C$86:C$100 = B75) *
  ('Summary of the Project Budget'!D$86:D$100 = B78) *
  ('Summary of the Project Budget'!J$86:J$100)
)</f>
        <v>0</v>
      </c>
      <c r="H78" s="161" t="e">
        <f t="shared" si="2"/>
        <v>#DIV/0!</v>
      </c>
    </row>
    <row r="79" spans="1:8" ht="28.2" customHeight="1" x14ac:dyDescent="0.3">
      <c r="A79" s="32" t="s">
        <v>113</v>
      </c>
      <c r="B79" s="32" t="s">
        <v>144</v>
      </c>
      <c r="C79" s="34"/>
      <c r="D79" s="35">
        <f>SUM(D80:D80)</f>
        <v>0</v>
      </c>
      <c r="E79" s="35"/>
      <c r="F79" s="35"/>
      <c r="G79" s="36">
        <f>SUM(G80:G80)</f>
        <v>0</v>
      </c>
      <c r="H79" s="161" t="e">
        <f t="shared" si="2"/>
        <v>#DIV/0!</v>
      </c>
    </row>
    <row r="80" spans="1:8" ht="14.4" x14ac:dyDescent="0.3">
      <c r="A80" s="26" t="s">
        <v>221</v>
      </c>
      <c r="B80" s="27" t="s">
        <v>138</v>
      </c>
      <c r="C80" s="28" t="s">
        <v>19</v>
      </c>
      <c r="D80" s="28" cm="1">
        <f t="array" ref="D80">SUMPRODUCT(('Summary of the Project Budget'!C$86:C$100=B79)*('Summary of the Project Budget'!D$86:D$100=B80)*('Summary of the Project Budget'!G$86:G$100))</f>
        <v>0</v>
      </c>
      <c r="E80" s="28" t="str" cm="1">
        <f t="array" ref="E80">IFERROR(
  _xlfn.TEXTJOIN(", ", TRUE,
    _xlfn._xlws.FILTER(
      'Summary of the Project Budget'!H$86:H$100,
      ('Summary of the Project Budget'!C$86:C$100 = B79) *
      ('Summary of the Project Budget'!D$86:D$100 = B80)
    )
  ),
  "not found"
)</f>
        <v>not found</v>
      </c>
      <c r="F80" s="29">
        <v>3</v>
      </c>
      <c r="G80" s="31" cm="1">
        <f t="array" ref="G80">SUMPRODUCT(
  ('Summary of the Project Budget'!C$86:C$100 = B79) *
  ('Summary of the Project Budget'!D$86:D$100 = B80) *
  ('Summary of the Project Budget'!J$86:J$100)
)</f>
        <v>0</v>
      </c>
      <c r="H80" s="161" t="e">
        <f t="shared" si="2"/>
        <v>#DIV/0!</v>
      </c>
    </row>
    <row r="81" spans="1:8" ht="14.4" x14ac:dyDescent="0.3">
      <c r="A81" s="63" t="s">
        <v>222</v>
      </c>
      <c r="B81" s="53" t="s">
        <v>126</v>
      </c>
      <c r="C81" s="40"/>
      <c r="D81" s="41"/>
      <c r="E81" s="51"/>
      <c r="F81" s="41"/>
      <c r="G81" s="45">
        <f>'Summary of the Project Budget'!J101</f>
        <v>0</v>
      </c>
      <c r="H81" s="162" t="e">
        <f t="shared" si="2"/>
        <v>#DIV/0!</v>
      </c>
    </row>
    <row r="82" spans="1:8" ht="14.4" x14ac:dyDescent="0.3">
      <c r="A82" s="32" t="s">
        <v>127</v>
      </c>
      <c r="B82" s="32" t="s">
        <v>141</v>
      </c>
      <c r="C82" s="37"/>
      <c r="D82" s="35">
        <f>SUM(D83:D85)</f>
        <v>0</v>
      </c>
      <c r="E82" s="47"/>
      <c r="F82" s="35"/>
      <c r="G82" s="36">
        <f>SUM(G83:G85)</f>
        <v>0</v>
      </c>
      <c r="H82" s="161" t="e">
        <f t="shared" si="2"/>
        <v>#DIV/0!</v>
      </c>
    </row>
    <row r="83" spans="1:8" ht="14.4" x14ac:dyDescent="0.3">
      <c r="A83" s="26" t="s">
        <v>223</v>
      </c>
      <c r="B83" s="27" t="s">
        <v>138</v>
      </c>
      <c r="C83" s="28" t="s">
        <v>19</v>
      </c>
      <c r="D83" s="29" cm="1">
        <f t="array" ref="D83">SUMPRODUCT(
  ('Summary of the Project Budget'!C$102:C$111 = B82) *
  ('Summary of the Project Budget'!D$102:D$111 = B83) *
  ('Summary of the Project Budget'!G$102:G$111)
)</f>
        <v>0</v>
      </c>
      <c r="E83" s="49" t="str" cm="1">
        <f t="array" ref="E83">IFERROR(
  _xlfn.TEXTJOIN(", ", TRUE,
    _xlfn._xlws.FILTER(
      'Summary of the Project Budget'!H$102:H$111,
      ('Summary of the Project Budget'!C$102:C$111 = B82) *
      ('Summary of the Project Budget'!D$102:D$111 = B83)
    )
  ),
  "not found"
)</f>
        <v>not found</v>
      </c>
      <c r="F83" s="29">
        <v>1</v>
      </c>
      <c r="G83" s="30" cm="1">
        <f t="array" ref="G83">SUMPRODUCT(
  ('Summary of the Project Budget'!C$102:C$111 = B82) *
  ('Summary of the Project Budget'!D$102:D$111 = B83) *
  ('Summary of the Project Budget'!J$102:J$111)
)</f>
        <v>0</v>
      </c>
      <c r="H83" s="161" t="e">
        <f t="shared" si="2"/>
        <v>#DIV/0!</v>
      </c>
    </row>
    <row r="84" spans="1:8" ht="14.4" x14ac:dyDescent="0.3">
      <c r="A84" s="26" t="s">
        <v>224</v>
      </c>
      <c r="B84" s="54" t="s">
        <v>139</v>
      </c>
      <c r="C84" s="28" t="s">
        <v>19</v>
      </c>
      <c r="D84" s="29" cm="1">
        <f t="array" ref="D84">SUMPRODUCT(
  ('Summary of the Project Budget'!C$102:C$111 = B82) *
  ('Summary of the Project Budget'!D$102:D$111 = B84) *
  ('Summary of the Project Budget'!G$102:G$111)
)</f>
        <v>0</v>
      </c>
      <c r="E84" s="49" t="str" cm="1">
        <f t="array" ref="E84">IFERROR(
  _xlfn.TEXTJOIN(", ", TRUE,
    _xlfn._xlws.FILTER(
      'Summary of the Project Budget'!H$102:H$111,
      ('Summary of the Project Budget'!C$102:C$111 = B82) *
      ('Summary of the Project Budget'!D$102:D$111 = B84)
    )
  ),
  "not found"
)</f>
        <v>not found</v>
      </c>
      <c r="F84" s="29">
        <v>1</v>
      </c>
      <c r="G84" s="30" cm="1">
        <f t="array" ref="G84">SUMPRODUCT(
  ('Summary of the Project Budget'!C$102:C$111 = B82) *
  ('Summary of the Project Budget'!D$102:D$111 = B84) *
  ('Summary of the Project Budget'!J$102:J$111)
)</f>
        <v>0</v>
      </c>
      <c r="H84" s="161" t="e">
        <f t="shared" si="2"/>
        <v>#DIV/0!</v>
      </c>
    </row>
    <row r="85" spans="1:8" ht="14.4" x14ac:dyDescent="0.3">
      <c r="A85" s="26" t="s">
        <v>225</v>
      </c>
      <c r="B85" s="27" t="s">
        <v>140</v>
      </c>
      <c r="C85" s="28" t="s">
        <v>19</v>
      </c>
      <c r="D85" s="29" cm="1">
        <f t="array" ref="D85">SUMPRODUCT(
  ('Summary of the Project Budget'!C$102:C$111 = B82) *
  ('Summary of the Project Budget'!D$102:D$111 = B85) *
  ('Summary of the Project Budget'!G$102:G$111)
)</f>
        <v>0</v>
      </c>
      <c r="E85" s="49" t="str" cm="1">
        <f t="array" ref="E85">IFERROR(
  _xlfn.TEXTJOIN(", ", TRUE,
    _xlfn._xlws.FILTER(
      'Summary of the Project Budget'!H$102:H$111,
      ('Summary of the Project Budget'!C$102:C$111 = B82) *
      ('Summary of the Project Budget'!D$102:D$111 = B85)
    )
  ),
  "not found"
)</f>
        <v>not found</v>
      </c>
      <c r="F85" s="29">
        <v>1</v>
      </c>
      <c r="G85" s="30" cm="1">
        <f t="array" ref="G85">SUMPRODUCT(
  ('Summary of the Project Budget'!C$102:C$111 = B82) *
  ('Summary of the Project Budget'!D$102:D$111 = B85) *
  ('Summary of the Project Budget'!J$102:J$111)
)</f>
        <v>0</v>
      </c>
      <c r="H85" s="161" t="e">
        <f t="shared" si="2"/>
        <v>#DIV/0!</v>
      </c>
    </row>
    <row r="86" spans="1:8" ht="14.4" x14ac:dyDescent="0.3">
      <c r="A86" s="32" t="s">
        <v>128</v>
      </c>
      <c r="B86" s="32" t="s">
        <v>142</v>
      </c>
      <c r="C86" s="37"/>
      <c r="D86" s="35">
        <f>SUM(D87:D89)</f>
        <v>0</v>
      </c>
      <c r="E86" s="47"/>
      <c r="F86" s="35"/>
      <c r="G86" s="36">
        <f>SUM(G87:G89)</f>
        <v>0</v>
      </c>
      <c r="H86" s="161" t="e">
        <f t="shared" si="2"/>
        <v>#DIV/0!</v>
      </c>
    </row>
    <row r="87" spans="1:8" ht="14.4" x14ac:dyDescent="0.3">
      <c r="A87" s="26" t="s">
        <v>226</v>
      </c>
      <c r="B87" s="27" t="s">
        <v>138</v>
      </c>
      <c r="C87" s="28" t="s">
        <v>19</v>
      </c>
      <c r="D87" s="29" cm="1">
        <f t="array" ref="D87">SUMPRODUCT(
  ('Summary of the Project Budget'!C$102:C$111 = B86) *
  ('Summary of the Project Budget'!D$102:D$111 = B87) *
  ('Summary of the Project Budget'!G$102:G$111)
)</f>
        <v>0</v>
      </c>
      <c r="E87" s="49" t="str" cm="1">
        <f t="array" ref="E87">IFERROR(
  _xlfn.TEXTJOIN(", ", TRUE,
    _xlfn._xlws.FILTER(
      'Summary of the Project Budget'!H$102:H$111,
      ('Summary of the Project Budget'!C$102:C$111 = B86) *
      ('Summary of the Project Budget'!D$102:D$111 = B87)
    )
  ),
  "not found"
)</f>
        <v>not found</v>
      </c>
      <c r="F87" s="29">
        <v>2</v>
      </c>
      <c r="G87" s="30" cm="1">
        <f t="array" ref="G87">SUMPRODUCT(
  ('Summary of the Project Budget'!C$102:C$111 = B86) *
  ('Summary of the Project Budget'!D$102:D$111 = B87) *
  ('Summary of the Project Budget'!J$102:J$111)
)</f>
        <v>0</v>
      </c>
      <c r="H87" s="161" t="e">
        <f t="shared" si="2"/>
        <v>#DIV/0!</v>
      </c>
    </row>
    <row r="88" spans="1:8" ht="14.4" x14ac:dyDescent="0.3">
      <c r="A88" s="26" t="s">
        <v>227</v>
      </c>
      <c r="B88" s="54" t="s">
        <v>139</v>
      </c>
      <c r="C88" s="28" t="s">
        <v>19</v>
      </c>
      <c r="D88" s="29" cm="1">
        <f t="array" ref="D88">SUMPRODUCT(
  ('Summary of the Project Budget'!C$102:C$111 = B86) *
  ('Summary of the Project Budget'!D$102:D$111 = B88) *
  ('Summary of the Project Budget'!G$102:G$111)
)</f>
        <v>0</v>
      </c>
      <c r="E88" s="49" t="str" cm="1">
        <f t="array" ref="E88">IFERROR(
  _xlfn.TEXTJOIN(", ", TRUE,
    _xlfn._xlws.FILTER(
      'Summary of the Project Budget'!H$102:H$111,
      ('Summary of the Project Budget'!C$102:C$111 = B86) *
      ('Summary of the Project Budget'!D$102:D$111 = B88)
    )
  ),
  "not found"
)</f>
        <v>not found</v>
      </c>
      <c r="F88" s="29">
        <v>2</v>
      </c>
      <c r="G88" s="30" cm="1">
        <f t="array" ref="G88">SUMPRODUCT(
  ('Summary of the Project Budget'!C$102:C$111 = B86) *
  ('Summary of the Project Budget'!D$102:D$111 = B88) *
  ('Summary of the Project Budget'!J$102:J$111)
)</f>
        <v>0</v>
      </c>
      <c r="H88" s="161" t="e">
        <f t="shared" si="2"/>
        <v>#DIV/0!</v>
      </c>
    </row>
    <row r="89" spans="1:8" ht="14.4" x14ac:dyDescent="0.3">
      <c r="A89" s="26" t="s">
        <v>228</v>
      </c>
      <c r="B89" s="27" t="s">
        <v>140</v>
      </c>
      <c r="C89" s="28" t="s">
        <v>19</v>
      </c>
      <c r="D89" s="29" cm="1">
        <f t="array" ref="D89">SUMPRODUCT(
  ('Summary of the Project Budget'!C$102:C$111 = B86) *
  ('Summary of the Project Budget'!D$102:D$111 = B89) *
  ('Summary of the Project Budget'!G$102:G$111)
)</f>
        <v>0</v>
      </c>
      <c r="E89" s="49" t="str" cm="1">
        <f t="array" ref="E89">IFERROR(
  _xlfn.TEXTJOIN(", ", TRUE,
    _xlfn._xlws.FILTER(
      'Summary of the Project Budget'!H$102:H$111,
      ('Summary of the Project Budget'!C$102:C$111 = B86) *
      ('Summary of the Project Budget'!D$102:D$111 = B89)
    )
  ),
  "not found"
)</f>
        <v>not found</v>
      </c>
      <c r="F89" s="29">
        <v>2</v>
      </c>
      <c r="G89" s="30" cm="1">
        <f t="array" ref="G89">SUMPRODUCT(
  ('Summary of the Project Budget'!C$102:C$111 = B86) *
  ('Summary of the Project Budget'!D$102:D$111 = B89) *
  ('Summary of the Project Budget'!J$102:J$111)
)</f>
        <v>0</v>
      </c>
      <c r="H89" s="161" t="e">
        <f t="shared" si="2"/>
        <v>#DIV/0!</v>
      </c>
    </row>
    <row r="90" spans="1:8" ht="14.4" x14ac:dyDescent="0.3">
      <c r="A90" s="32" t="s">
        <v>129</v>
      </c>
      <c r="B90" s="32" t="s">
        <v>143</v>
      </c>
      <c r="C90" s="37"/>
      <c r="D90" s="35">
        <f>SUM(D91:D93)</f>
        <v>0</v>
      </c>
      <c r="E90" s="47"/>
      <c r="F90" s="35"/>
      <c r="G90" s="36">
        <f>SUM(G91:G93)</f>
        <v>0</v>
      </c>
      <c r="H90" s="161" t="e">
        <f t="shared" si="2"/>
        <v>#DIV/0!</v>
      </c>
    </row>
    <row r="91" spans="1:8" ht="14.4" x14ac:dyDescent="0.3">
      <c r="A91" s="26" t="s">
        <v>229</v>
      </c>
      <c r="B91" s="27" t="s">
        <v>138</v>
      </c>
      <c r="C91" s="28" t="s">
        <v>19</v>
      </c>
      <c r="D91" s="29" cm="1">
        <f t="array" ref="D91">SUMPRODUCT(
  ('Summary of the Project Budget'!C$102:C$111 = B90) *
  ('Summary of the Project Budget'!D$102:D$111 = B91) *
  ('Summary of the Project Budget'!G$102:G$111)
)</f>
        <v>0</v>
      </c>
      <c r="E91" s="49" t="str" cm="1">
        <f t="array" ref="E91">IFERROR(
  _xlfn.TEXTJOIN(", ", TRUE,
    _xlfn._xlws.FILTER(
      'Summary of the Project Budget'!H$102:H$111,
      ('Summary of the Project Budget'!C$102:C$111 = B90) *
      ('Summary of the Project Budget'!D$102:D$111 = B91)
    )
  ),
  "not found"
)</f>
        <v>not found</v>
      </c>
      <c r="F91" s="29">
        <v>2</v>
      </c>
      <c r="G91" s="30" cm="1">
        <f t="array" ref="G91">SUMPRODUCT(
  ('Summary of the Project Budget'!C$102:C$111 = B90) *
  ('Summary of the Project Budget'!D$102:D$111 = B91) *
  ('Summary of the Project Budget'!J$102:J$111)
)</f>
        <v>0</v>
      </c>
      <c r="H91" s="161" t="e">
        <f t="shared" si="2"/>
        <v>#DIV/0!</v>
      </c>
    </row>
    <row r="92" spans="1:8" ht="14.4" x14ac:dyDescent="0.3">
      <c r="A92" s="26" t="s">
        <v>230</v>
      </c>
      <c r="B92" s="54" t="s">
        <v>139</v>
      </c>
      <c r="C92" s="28" t="s">
        <v>19</v>
      </c>
      <c r="D92" s="29" cm="1">
        <f t="array" ref="D92">SUMPRODUCT(
  ('Summary of the Project Budget'!C$102:C$111 = B90) *
  ('Summary of the Project Budget'!D$102:D$111 = B92) *
  ('Summary of the Project Budget'!G$102:G$111)
)</f>
        <v>0</v>
      </c>
      <c r="E92" s="49" t="str" cm="1">
        <f t="array" ref="E92">IFERROR(
  _xlfn.TEXTJOIN(", ", TRUE,
    _xlfn._xlws.FILTER(
      'Summary of the Project Budget'!H$102:H$111,
      ('Summary of the Project Budget'!C$102:C$111 = B90) *
      ('Summary of the Project Budget'!D$102:D$111 = B92)
    )
  ),
  "not found"
)</f>
        <v>not found</v>
      </c>
      <c r="F92" s="29">
        <v>2</v>
      </c>
      <c r="G92" s="30" cm="1">
        <f t="array" ref="G92">SUMPRODUCT(
  ('Summary of the Project Budget'!C$102:C$111 = B90) *
  ('Summary of the Project Budget'!D$102:D$111 = B92) *
  ('Summary of the Project Budget'!J$102:J$111)
)</f>
        <v>0</v>
      </c>
      <c r="H92" s="161" t="e">
        <f t="shared" si="2"/>
        <v>#DIV/0!</v>
      </c>
    </row>
    <row r="93" spans="1:8" ht="14.4" x14ac:dyDescent="0.3">
      <c r="A93" s="26" t="s">
        <v>231</v>
      </c>
      <c r="B93" s="27" t="s">
        <v>140</v>
      </c>
      <c r="C93" s="28" t="s">
        <v>19</v>
      </c>
      <c r="D93" s="29" cm="1">
        <f t="array" ref="D93">SUMPRODUCT(
  ('Summary of the Project Budget'!C$102:C$111 = B90) *
  ('Summary of the Project Budget'!D$102:D$111 = B93) *
  ('Summary of the Project Budget'!G$102:G$111)
)</f>
        <v>0</v>
      </c>
      <c r="E93" s="49" t="str" cm="1">
        <f t="array" ref="E93">IFERROR(
  _xlfn.TEXTJOIN(", ", TRUE,
    _xlfn._xlws.FILTER(
      'Summary of the Project Budget'!H$102:H$111,
      ('Summary of the Project Budget'!C$102:C$111 = B90) *
      ('Summary of the Project Budget'!D$102:D$111 = B93)
    )
  ),
  "not found"
)</f>
        <v>not found</v>
      </c>
      <c r="F93" s="29">
        <v>2</v>
      </c>
      <c r="G93" s="30" cm="1">
        <f t="array" ref="G93">SUMPRODUCT(
  ('Summary of the Project Budget'!C$102:C$111 = B90) *
  ('Summary of the Project Budget'!D$102:D$111 = B93) *
  ('Summary of the Project Budget'!J$102:J$111)
)</f>
        <v>0</v>
      </c>
      <c r="H93" s="161" t="e">
        <f t="shared" si="2"/>
        <v>#DIV/0!</v>
      </c>
    </row>
    <row r="94" spans="1:8" ht="14.4" x14ac:dyDescent="0.3">
      <c r="A94" s="149" t="s">
        <v>232</v>
      </c>
      <c r="B94" s="150"/>
      <c r="C94" s="150"/>
      <c r="D94" s="150"/>
      <c r="E94" s="150"/>
      <c r="F94" s="151"/>
      <c r="G94" s="55">
        <f>G2+G26+G56+G65</f>
        <v>0</v>
      </c>
      <c r="H94" s="159" t="e">
        <f>H2+H26+H56+H65</f>
        <v>#DIV/0!</v>
      </c>
    </row>
  </sheetData>
  <sheetProtection algorithmName="SHA-512" hashValue="Ee4AhQ52bgs/xmluY7vgbcWyb6VTRWJ2aKKLWqwLOfP/SRQp4lXNRqdOH6a1W+0tQslZVgWixNH/y3e/6Ec3VA==" saltValue="QD3B0qJ3XIyDTgimlXQY0w==" spinCount="100000" sheet="1" selectLockedCells="1" selectUnlockedCells="1"/>
  <mergeCells count="1">
    <mergeCell ref="A94:F9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B2C72-1AE6-407A-A234-43BA69BD831A}">
  <sheetPr>
    <tabColor theme="3" tint="0.499984740745262"/>
  </sheetPr>
  <dimension ref="A1:G17"/>
  <sheetViews>
    <sheetView workbookViewId="0">
      <selection activeCell="E34" sqref="E34"/>
    </sheetView>
  </sheetViews>
  <sheetFormatPr defaultColWidth="8.6640625" defaultRowHeight="14.4" x14ac:dyDescent="0.3"/>
  <cols>
    <col min="1" max="1" width="8.6640625" style="14"/>
    <col min="2" max="2" width="16.6640625" style="14" customWidth="1"/>
    <col min="3" max="3" width="12.33203125" style="14" customWidth="1"/>
    <col min="4" max="4" width="59.6640625" style="14" customWidth="1"/>
    <col min="5" max="7" width="17.6640625" style="14" customWidth="1"/>
    <col min="8" max="8" width="17.5546875" style="14" customWidth="1"/>
    <col min="9" max="16384" width="8.6640625" style="14"/>
  </cols>
  <sheetData>
    <row r="1" spans="1:7" ht="30" customHeight="1" thickBot="1" x14ac:dyDescent="0.35">
      <c r="A1" s="153" t="s">
        <v>233</v>
      </c>
      <c r="B1" s="153"/>
      <c r="C1" s="153"/>
      <c r="D1" s="153"/>
      <c r="E1" s="153"/>
      <c r="F1" s="153"/>
      <c r="G1" s="153"/>
    </row>
    <row r="2" spans="1:7" ht="73.2" customHeight="1" x14ac:dyDescent="0.3">
      <c r="A2" s="154" t="s">
        <v>234</v>
      </c>
      <c r="B2" s="155" t="s">
        <v>5</v>
      </c>
      <c r="C2" s="155"/>
      <c r="D2" s="155" t="s">
        <v>4</v>
      </c>
      <c r="E2" s="156" t="s">
        <v>235</v>
      </c>
      <c r="F2" s="156" t="s">
        <v>236</v>
      </c>
      <c r="G2" s="157" t="s">
        <v>237</v>
      </c>
    </row>
    <row r="3" spans="1:7" ht="28.95" customHeight="1" thickBot="1" x14ac:dyDescent="0.35">
      <c r="A3" s="165"/>
      <c r="B3" s="166" t="s">
        <v>238</v>
      </c>
      <c r="C3" s="166" t="s">
        <v>239</v>
      </c>
      <c r="D3" s="167"/>
      <c r="E3" s="168"/>
      <c r="F3" s="168"/>
      <c r="G3" s="169"/>
    </row>
    <row r="4" spans="1:7" x14ac:dyDescent="0.3">
      <c r="A4" s="170">
        <v>1</v>
      </c>
      <c r="B4" s="171"/>
      <c r="C4" s="171"/>
      <c r="D4" s="172" t="s">
        <v>141</v>
      </c>
      <c r="E4" s="173">
        <f>'Summary of the Project Budget'!C117</f>
        <v>0</v>
      </c>
      <c r="F4" s="174">
        <v>0.85</v>
      </c>
      <c r="G4" s="175">
        <v>0</v>
      </c>
    </row>
    <row r="5" spans="1:7" x14ac:dyDescent="0.3">
      <c r="A5" s="52">
        <v>2</v>
      </c>
      <c r="B5" s="158"/>
      <c r="C5" s="158"/>
      <c r="D5" s="29" t="s">
        <v>142</v>
      </c>
      <c r="E5" s="84">
        <f>'Summary of the Project Budget'!C118</f>
        <v>0</v>
      </c>
      <c r="F5" s="110">
        <v>0.85</v>
      </c>
      <c r="G5" s="163">
        <v>0</v>
      </c>
    </row>
    <row r="6" spans="1:7" ht="14.7" customHeight="1" x14ac:dyDescent="0.3">
      <c r="A6" s="52">
        <v>3</v>
      </c>
      <c r="B6" s="158"/>
      <c r="C6" s="158"/>
      <c r="D6" s="29" t="s">
        <v>143</v>
      </c>
      <c r="E6" s="84">
        <f>'Summary of the Project Budget'!C119</f>
        <v>0</v>
      </c>
      <c r="F6" s="110">
        <v>0.85</v>
      </c>
      <c r="G6" s="163">
        <v>0</v>
      </c>
    </row>
    <row r="7" spans="1:7" ht="14.7" customHeight="1" x14ac:dyDescent="0.3">
      <c r="A7" s="52">
        <v>4</v>
      </c>
      <c r="B7" s="158"/>
      <c r="C7" s="158"/>
      <c r="D7" s="29" t="s">
        <v>144</v>
      </c>
      <c r="E7" s="84">
        <f>'Summary of the Project Budget'!C120</f>
        <v>0</v>
      </c>
      <c r="F7" s="111">
        <v>0</v>
      </c>
      <c r="G7" s="163">
        <v>0</v>
      </c>
    </row>
    <row r="8" spans="1:7" ht="15" thickBot="1" x14ac:dyDescent="0.35">
      <c r="A8" s="176" t="s">
        <v>240</v>
      </c>
      <c r="B8" s="177"/>
      <c r="C8" s="177"/>
      <c r="D8" s="177"/>
      <c r="E8" s="178">
        <f>SUM(E4:E7)</f>
        <v>0</v>
      </c>
      <c r="F8" s="179">
        <f>IF(E8&gt;0,SUMPRODUCT(E4:E7,F4:F7)/SUM(E4:E7),0)</f>
        <v>0</v>
      </c>
      <c r="G8" s="180">
        <f>IF(E8&gt;0,SUMPRODUCT(E4:E7,G4:G7)/SUM(E4:E7),0)</f>
        <v>0</v>
      </c>
    </row>
    <row r="9" spans="1:7" x14ac:dyDescent="0.3">
      <c r="A9" s="170">
        <v>1</v>
      </c>
      <c r="B9" s="181"/>
      <c r="C9" s="181"/>
      <c r="D9" s="172" t="s">
        <v>141</v>
      </c>
      <c r="E9" s="173">
        <f>'Summary of the Project Budget'!D117</f>
        <v>0</v>
      </c>
      <c r="F9" s="182">
        <v>0.85</v>
      </c>
      <c r="G9" s="183">
        <v>0</v>
      </c>
    </row>
    <row r="10" spans="1:7" x14ac:dyDescent="0.3">
      <c r="A10" s="52">
        <v>2</v>
      </c>
      <c r="B10" s="152"/>
      <c r="C10" s="152"/>
      <c r="D10" s="29" t="s">
        <v>142</v>
      </c>
      <c r="E10" s="84">
        <f>'Summary of the Project Budget'!D118</f>
        <v>0</v>
      </c>
      <c r="F10" s="112">
        <v>0.85</v>
      </c>
      <c r="G10" s="164">
        <v>0</v>
      </c>
    </row>
    <row r="11" spans="1:7" ht="14.7" customHeight="1" x14ac:dyDescent="0.3">
      <c r="A11" s="52">
        <v>3</v>
      </c>
      <c r="B11" s="152"/>
      <c r="C11" s="152"/>
      <c r="D11" s="29" t="s">
        <v>143</v>
      </c>
      <c r="E11" s="84">
        <f>'Summary of the Project Budget'!D119</f>
        <v>0</v>
      </c>
      <c r="F11" s="110">
        <v>0.85</v>
      </c>
      <c r="G11" s="163">
        <v>0</v>
      </c>
    </row>
    <row r="12" spans="1:7" ht="15" thickBot="1" x14ac:dyDescent="0.35">
      <c r="A12" s="176" t="s">
        <v>241</v>
      </c>
      <c r="B12" s="177"/>
      <c r="C12" s="177"/>
      <c r="D12" s="177"/>
      <c r="E12" s="178">
        <f>SUM(E9:E11)</f>
        <v>0</v>
      </c>
      <c r="F12" s="179">
        <f>IF(E12&gt;0,SUMPRODUCT(E9:E11,F9:F11)/SUM(E9:E11),0)</f>
        <v>0</v>
      </c>
      <c r="G12" s="180">
        <f>IF(E12&gt;0,SUMPRODUCT(E9:E11,G9:G11)/SUM(E9:E11),0)</f>
        <v>0</v>
      </c>
    </row>
    <row r="13" spans="1:7" x14ac:dyDescent="0.3">
      <c r="A13" s="170">
        <v>1</v>
      </c>
      <c r="B13" s="181"/>
      <c r="C13" s="181"/>
      <c r="D13" s="172" t="s">
        <v>141</v>
      </c>
      <c r="E13" s="189">
        <f>'Summary of the Project Budget'!E117</f>
        <v>0</v>
      </c>
      <c r="F13" s="174">
        <v>0.85</v>
      </c>
      <c r="G13" s="175">
        <v>0</v>
      </c>
    </row>
    <row r="14" spans="1:7" ht="13.95" customHeight="1" x14ac:dyDescent="0.3">
      <c r="A14" s="52">
        <v>2</v>
      </c>
      <c r="B14" s="152"/>
      <c r="C14" s="152"/>
      <c r="D14" s="29" t="s">
        <v>142</v>
      </c>
      <c r="E14" s="85">
        <f>'Summary of the Project Budget'!E118</f>
        <v>0</v>
      </c>
      <c r="F14" s="110">
        <v>0.85</v>
      </c>
      <c r="G14" s="163">
        <v>0</v>
      </c>
    </row>
    <row r="15" spans="1:7" ht="13.95" customHeight="1" x14ac:dyDescent="0.3">
      <c r="A15" s="52">
        <v>3</v>
      </c>
      <c r="B15" s="152"/>
      <c r="C15" s="152"/>
      <c r="D15" s="29" t="s">
        <v>143</v>
      </c>
      <c r="E15" s="85">
        <f>'Summary of the Project Budget'!E119</f>
        <v>0</v>
      </c>
      <c r="F15" s="110">
        <v>0.85</v>
      </c>
      <c r="G15" s="163">
        <v>0</v>
      </c>
    </row>
    <row r="16" spans="1:7" ht="15" thickBot="1" x14ac:dyDescent="0.35">
      <c r="A16" s="176" t="s">
        <v>242</v>
      </c>
      <c r="B16" s="177"/>
      <c r="C16" s="177"/>
      <c r="D16" s="177"/>
      <c r="E16" s="178">
        <f>SUM(E13:E15)</f>
        <v>0</v>
      </c>
      <c r="F16" s="179">
        <f>IF(E16&gt;0,SUMPRODUCT(E13:E15,F13:F15)/SUM(E13:E15),0)</f>
        <v>0</v>
      </c>
      <c r="G16" s="180">
        <f>IF(E16&gt;0,SUMPRODUCT(E13:E15,G13:G15)/SUM(E13:E15),0)</f>
        <v>0</v>
      </c>
    </row>
    <row r="17" spans="1:7" ht="15" thickBot="1" x14ac:dyDescent="0.35">
      <c r="A17" s="184" t="s">
        <v>243</v>
      </c>
      <c r="B17" s="185"/>
      <c r="C17" s="185"/>
      <c r="D17" s="185"/>
      <c r="E17" s="186">
        <f>E8+E12+E16</f>
        <v>0</v>
      </c>
      <c r="F17" s="187">
        <f>IF(E17&gt;0,(SUMPRODUCT(E8,F8)+SUMPRODUCT(E12,F12)+SUMPRODUCT(E16,F16))/E17,0)</f>
        <v>0</v>
      </c>
      <c r="G17" s="188">
        <f>IF(E17&gt;0,(SUMPRODUCT(E8,G8)+SUMPRODUCT(E12,G12)+SUMPRODUCT(E16,G16))/E17,0)</f>
        <v>0</v>
      </c>
    </row>
  </sheetData>
  <sheetProtection algorithmName="SHA-512" hashValue="aRLEngCG8ZE3/CQdGRQnd7ejuZ9UrW5bEttSG+W7lMpTwYzMxhpsBO+qMKiXFrlh7x/gq2GB6ELAdwvskWL1/A==" saltValue="MOaHnZsNPicCHtAOcUSrCg==" spinCount="100000" sheet="1" objects="1" scenarios="1"/>
  <dataConsolidate/>
  <mergeCells count="17">
    <mergeCell ref="A17:D17"/>
    <mergeCell ref="A12:D12"/>
    <mergeCell ref="A8:D8"/>
    <mergeCell ref="A2:A3"/>
    <mergeCell ref="B2:C2"/>
    <mergeCell ref="D2:D3"/>
    <mergeCell ref="A16:D16"/>
    <mergeCell ref="B4:B7"/>
    <mergeCell ref="C4:C7"/>
    <mergeCell ref="B9:B11"/>
    <mergeCell ref="C9:C11"/>
    <mergeCell ref="B13:B15"/>
    <mergeCell ref="C13:C15"/>
    <mergeCell ref="A1:G1"/>
    <mergeCell ref="E2:E3"/>
    <mergeCell ref="F2:F3"/>
    <mergeCell ref="G2:G3"/>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9A24EFF-2514-476C-90F7-4FA544F414C1}">
          <x14:formula1>
            <xm:f>Data!$A$2:$A$5</xm:f>
          </x14:formula1>
          <xm:sqref>C4:C7 C9:C11 C13:C15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440E-BAAA-4585-A1F6-337C14CDF6A1}">
  <sheetPr>
    <tabColor theme="8" tint="-0.249977111117893"/>
  </sheetPr>
  <dimension ref="A1:G28"/>
  <sheetViews>
    <sheetView workbookViewId="0">
      <selection activeCell="G40" sqref="G40"/>
    </sheetView>
  </sheetViews>
  <sheetFormatPr defaultRowHeight="14.4" x14ac:dyDescent="0.3"/>
  <cols>
    <col min="1" max="1" width="35.33203125" customWidth="1"/>
    <col min="2" max="3" width="17.6640625" customWidth="1"/>
    <col min="5" max="5" width="35.44140625" customWidth="1"/>
    <col min="6" max="6" width="17.33203125" customWidth="1"/>
    <col min="7" max="7" width="17.6640625" customWidth="1"/>
  </cols>
  <sheetData>
    <row r="1" spans="1:7" ht="28.2" customHeight="1" x14ac:dyDescent="0.3">
      <c r="A1" s="113" t="s">
        <v>244</v>
      </c>
      <c r="B1" s="113"/>
      <c r="C1" s="113"/>
      <c r="E1" s="113" t="s">
        <v>245</v>
      </c>
      <c r="F1" s="113"/>
      <c r="G1" s="113"/>
    </row>
    <row r="2" spans="1:7" ht="27.6" customHeight="1" x14ac:dyDescent="0.3">
      <c r="A2" s="60" t="s">
        <v>243</v>
      </c>
      <c r="B2" s="61" t="s">
        <v>246</v>
      </c>
      <c r="C2" s="61" t="s">
        <v>160</v>
      </c>
      <c r="E2" s="60" t="s">
        <v>243</v>
      </c>
      <c r="F2" s="61" t="s">
        <v>246</v>
      </c>
      <c r="G2" s="61" t="s">
        <v>160</v>
      </c>
    </row>
    <row r="3" spans="1:7" ht="14.7" customHeight="1" x14ac:dyDescent="0.3">
      <c r="A3" s="1" t="s">
        <v>247</v>
      </c>
      <c r="B3" s="10">
        <f>B5*85%</f>
        <v>0</v>
      </c>
      <c r="C3" s="104" t="e">
        <f>B3/B7</f>
        <v>#DIV/0!</v>
      </c>
      <c r="E3" s="1" t="s">
        <v>247</v>
      </c>
      <c r="F3" s="10">
        <f>F5*85%</f>
        <v>0</v>
      </c>
      <c r="G3" s="104" t="e">
        <f>F3/F7</f>
        <v>#DIV/0!</v>
      </c>
    </row>
    <row r="4" spans="1:7" ht="15.6" customHeight="1" x14ac:dyDescent="0.3">
      <c r="A4" s="1" t="s">
        <v>248</v>
      </c>
      <c r="B4" s="10">
        <f>B5*15%</f>
        <v>0</v>
      </c>
      <c r="C4" s="104" t="e">
        <f>B4/B7</f>
        <v>#DIV/0!</v>
      </c>
      <c r="E4" s="1" t="s">
        <v>248</v>
      </c>
      <c r="F4" s="10">
        <f>F5*15%</f>
        <v>0</v>
      </c>
      <c r="G4" s="104" t="e">
        <f>F4/F7</f>
        <v>#DIV/0!</v>
      </c>
    </row>
    <row r="5" spans="1:7" ht="15.6" customHeight="1" x14ac:dyDescent="0.3">
      <c r="A5" s="2" t="s">
        <v>249</v>
      </c>
      <c r="B5" s="11">
        <f>B7*C5</f>
        <v>0</v>
      </c>
      <c r="C5" s="105">
        <f>'Calculation of intensity'!F17</f>
        <v>0</v>
      </c>
      <c r="E5" s="2" t="s">
        <v>249</v>
      </c>
      <c r="F5" s="11">
        <f>F7*G5</f>
        <v>0</v>
      </c>
      <c r="G5" s="105">
        <f>'Calculation of intensity'!G17</f>
        <v>0</v>
      </c>
    </row>
    <row r="6" spans="1:7" ht="16.2" customHeight="1" x14ac:dyDescent="0.3">
      <c r="A6" s="1" t="s">
        <v>250</v>
      </c>
      <c r="B6" s="10">
        <f>B7-B5</f>
        <v>0</v>
      </c>
      <c r="C6" s="104" t="e">
        <f>B6/B7</f>
        <v>#DIV/0!</v>
      </c>
      <c r="E6" s="1" t="s">
        <v>250</v>
      </c>
      <c r="F6" s="10">
        <f>F7-F5</f>
        <v>0</v>
      </c>
      <c r="G6" s="104" t="e">
        <f>F6/F7</f>
        <v>#DIV/0!</v>
      </c>
    </row>
    <row r="7" spans="1:7" ht="16.2" customHeight="1" x14ac:dyDescent="0.3">
      <c r="A7" s="2" t="s">
        <v>251</v>
      </c>
      <c r="B7" s="11">
        <f>'Calculation of intensity'!E17</f>
        <v>0</v>
      </c>
      <c r="C7" s="105" t="e">
        <f>B7/B7</f>
        <v>#DIV/0!</v>
      </c>
      <c r="E7" s="2" t="s">
        <v>251</v>
      </c>
      <c r="F7" s="11">
        <f>'Calculation of intensity'!E17</f>
        <v>0</v>
      </c>
      <c r="G7" s="105" t="e">
        <f>F7/F7</f>
        <v>#DIV/0!</v>
      </c>
    </row>
    <row r="8" spans="1:7" x14ac:dyDescent="0.3">
      <c r="A8" s="3"/>
      <c r="B8" s="4"/>
      <c r="C8" s="5"/>
      <c r="E8" s="3"/>
      <c r="F8" s="4"/>
      <c r="G8" s="5"/>
    </row>
    <row r="9" spans="1:7" ht="27.6" customHeight="1" x14ac:dyDescent="0.3">
      <c r="A9" s="60" t="s">
        <v>240</v>
      </c>
      <c r="B9" s="61" t="s">
        <v>246</v>
      </c>
      <c r="C9" s="61" t="s">
        <v>160</v>
      </c>
      <c r="E9" s="60" t="s">
        <v>240</v>
      </c>
      <c r="F9" s="61" t="s">
        <v>246</v>
      </c>
      <c r="G9" s="61" t="s">
        <v>160</v>
      </c>
    </row>
    <row r="10" spans="1:7" ht="16.2" customHeight="1" x14ac:dyDescent="0.3">
      <c r="A10" s="1" t="s">
        <v>247</v>
      </c>
      <c r="B10" s="6">
        <f>B12*85%</f>
        <v>0</v>
      </c>
      <c r="C10" s="106" t="e">
        <f>B10/B14</f>
        <v>#DIV/0!</v>
      </c>
      <c r="E10" s="1" t="s">
        <v>247</v>
      </c>
      <c r="F10" s="6">
        <f>F12*85%</f>
        <v>0</v>
      </c>
      <c r="G10" s="106" t="e">
        <f>F10/F14</f>
        <v>#DIV/0!</v>
      </c>
    </row>
    <row r="11" spans="1:7" ht="15.6" customHeight="1" x14ac:dyDescent="0.3">
      <c r="A11" s="1" t="s">
        <v>248</v>
      </c>
      <c r="B11" s="6">
        <f>B12*15%</f>
        <v>0</v>
      </c>
      <c r="C11" s="106" t="e">
        <f>B11/B14</f>
        <v>#DIV/0!</v>
      </c>
      <c r="E11" s="1" t="s">
        <v>248</v>
      </c>
      <c r="F11" s="6">
        <f>F12*15%</f>
        <v>0</v>
      </c>
      <c r="G11" s="106" t="e">
        <f>F11/F14</f>
        <v>#DIV/0!</v>
      </c>
    </row>
    <row r="12" spans="1:7" ht="16.95" customHeight="1" x14ac:dyDescent="0.3">
      <c r="A12" s="2" t="s">
        <v>249</v>
      </c>
      <c r="B12" s="7">
        <f>B14*C12</f>
        <v>0</v>
      </c>
      <c r="C12" s="107">
        <f>'Calculation of intensity'!F8</f>
        <v>0</v>
      </c>
      <c r="E12" s="2" t="s">
        <v>249</v>
      </c>
      <c r="F12" s="7">
        <f>F14*G12</f>
        <v>0</v>
      </c>
      <c r="G12" s="107">
        <f>'Calculation of intensity'!G8</f>
        <v>0</v>
      </c>
    </row>
    <row r="13" spans="1:7" ht="16.95" customHeight="1" x14ac:dyDescent="0.3">
      <c r="A13" s="1" t="s">
        <v>250</v>
      </c>
      <c r="B13" s="8">
        <f>B14-B12</f>
        <v>0</v>
      </c>
      <c r="C13" s="106" t="e">
        <f>B13/B14</f>
        <v>#DIV/0!</v>
      </c>
      <c r="E13" s="1" t="s">
        <v>250</v>
      </c>
      <c r="F13" s="8">
        <f>F14-F12</f>
        <v>0</v>
      </c>
      <c r="G13" s="106" t="e">
        <f>F13/F14</f>
        <v>#DIV/0!</v>
      </c>
    </row>
    <row r="14" spans="1:7" ht="15.6" customHeight="1" x14ac:dyDescent="0.3">
      <c r="A14" s="2" t="s">
        <v>251</v>
      </c>
      <c r="B14" s="7">
        <f>'Calculation of intensity'!E8</f>
        <v>0</v>
      </c>
      <c r="C14" s="107" t="e">
        <f>B14/B14</f>
        <v>#DIV/0!</v>
      </c>
      <c r="E14" s="2" t="s">
        <v>251</v>
      </c>
      <c r="F14" s="7">
        <f>'Calculation of intensity'!E8</f>
        <v>0</v>
      </c>
      <c r="G14" s="107" t="e">
        <f>F14/F14</f>
        <v>#DIV/0!</v>
      </c>
    </row>
    <row r="15" spans="1:7" x14ac:dyDescent="0.3">
      <c r="A15" s="3"/>
      <c r="B15" s="4"/>
      <c r="C15" s="5"/>
      <c r="E15" s="3"/>
      <c r="F15" s="4"/>
      <c r="G15" s="5"/>
    </row>
    <row r="16" spans="1:7" ht="31.2" customHeight="1" x14ac:dyDescent="0.3">
      <c r="A16" s="60" t="s">
        <v>241</v>
      </c>
      <c r="B16" s="61" t="s">
        <v>246</v>
      </c>
      <c r="C16" s="61" t="s">
        <v>160</v>
      </c>
      <c r="E16" s="60" t="s">
        <v>241</v>
      </c>
      <c r="F16" s="61" t="s">
        <v>246</v>
      </c>
      <c r="G16" s="61" t="s">
        <v>160</v>
      </c>
    </row>
    <row r="17" spans="1:7" ht="14.7" customHeight="1" x14ac:dyDescent="0.3">
      <c r="A17" s="1" t="s">
        <v>247</v>
      </c>
      <c r="B17" s="6">
        <f>B19*85%</f>
        <v>0</v>
      </c>
      <c r="C17" s="106" t="e">
        <f>B17/B21</f>
        <v>#DIV/0!</v>
      </c>
      <c r="E17" s="1" t="s">
        <v>247</v>
      </c>
      <c r="F17" s="6">
        <f>F19*85%</f>
        <v>0</v>
      </c>
      <c r="G17" s="106" t="e">
        <f>F17/F21</f>
        <v>#DIV/0!</v>
      </c>
    </row>
    <row r="18" spans="1:7" ht="15" customHeight="1" x14ac:dyDescent="0.3">
      <c r="A18" s="1" t="s">
        <v>248</v>
      </c>
      <c r="B18" s="6">
        <f>B19*15%</f>
        <v>0</v>
      </c>
      <c r="C18" s="106" t="e">
        <f>B18/B21</f>
        <v>#DIV/0!</v>
      </c>
      <c r="E18" s="1" t="s">
        <v>248</v>
      </c>
      <c r="F18" s="6">
        <f>F19*15%</f>
        <v>0</v>
      </c>
      <c r="G18" s="106" t="e">
        <f>F18/F21</f>
        <v>#DIV/0!</v>
      </c>
    </row>
    <row r="19" spans="1:7" ht="15.6" customHeight="1" x14ac:dyDescent="0.3">
      <c r="A19" s="2" t="s">
        <v>249</v>
      </c>
      <c r="B19" s="7">
        <f>B21*C19</f>
        <v>0</v>
      </c>
      <c r="C19" s="107">
        <f>'Calculation of intensity'!F12</f>
        <v>0</v>
      </c>
      <c r="E19" s="2" t="s">
        <v>249</v>
      </c>
      <c r="F19" s="7">
        <f>F21*G19</f>
        <v>0</v>
      </c>
      <c r="G19" s="107">
        <f>'Calculation of intensity'!G12</f>
        <v>0</v>
      </c>
    </row>
    <row r="20" spans="1:7" ht="16.2" customHeight="1" x14ac:dyDescent="0.3">
      <c r="A20" s="1" t="s">
        <v>250</v>
      </c>
      <c r="B20" s="6">
        <f>B21-B19</f>
        <v>0</v>
      </c>
      <c r="C20" s="106" t="e">
        <f>B20/B21</f>
        <v>#DIV/0!</v>
      </c>
      <c r="E20" s="1" t="s">
        <v>250</v>
      </c>
      <c r="F20" s="6">
        <f>F21-F19</f>
        <v>0</v>
      </c>
      <c r="G20" s="106" t="e">
        <f>F20/F21</f>
        <v>#DIV/0!</v>
      </c>
    </row>
    <row r="21" spans="1:7" ht="16.2" customHeight="1" x14ac:dyDescent="0.3">
      <c r="A21" s="2" t="s">
        <v>251</v>
      </c>
      <c r="B21" s="7">
        <f>'Calculation of intensity'!E12</f>
        <v>0</v>
      </c>
      <c r="C21" s="107" t="e">
        <f>B21/B21</f>
        <v>#DIV/0!</v>
      </c>
      <c r="E21" s="2" t="s">
        <v>251</v>
      </c>
      <c r="F21" s="7">
        <f>'Calculation of intensity'!E12</f>
        <v>0</v>
      </c>
      <c r="G21" s="107" t="e">
        <f>F21/F21</f>
        <v>#DIV/0!</v>
      </c>
    </row>
    <row r="22" spans="1:7" x14ac:dyDescent="0.3">
      <c r="A22" s="3"/>
      <c r="B22" s="4"/>
      <c r="C22" s="5"/>
      <c r="E22" s="3"/>
      <c r="F22" s="4"/>
      <c r="G22" s="5"/>
    </row>
    <row r="23" spans="1:7" ht="26.7" customHeight="1" x14ac:dyDescent="0.3">
      <c r="A23" s="60" t="s">
        <v>242</v>
      </c>
      <c r="B23" s="61" t="s">
        <v>246</v>
      </c>
      <c r="C23" s="61" t="s">
        <v>160</v>
      </c>
      <c r="E23" s="60" t="s">
        <v>242</v>
      </c>
      <c r="F23" s="61" t="s">
        <v>246</v>
      </c>
      <c r="G23" s="61" t="s">
        <v>160</v>
      </c>
    </row>
    <row r="24" spans="1:7" ht="15.6" customHeight="1" x14ac:dyDescent="0.3">
      <c r="A24" s="1" t="s">
        <v>247</v>
      </c>
      <c r="B24" s="12">
        <f>B26*85%</f>
        <v>0</v>
      </c>
      <c r="C24" s="108" t="e">
        <f>B24/B28</f>
        <v>#DIV/0!</v>
      </c>
      <c r="E24" s="1" t="s">
        <v>247</v>
      </c>
      <c r="F24" s="12">
        <f>F26*85%</f>
        <v>0</v>
      </c>
      <c r="G24" s="108" t="e">
        <f>F24/F28</f>
        <v>#DIV/0!</v>
      </c>
    </row>
    <row r="25" spans="1:7" ht="16.2" customHeight="1" x14ac:dyDescent="0.3">
      <c r="A25" s="1" t="s">
        <v>248</v>
      </c>
      <c r="B25" s="12">
        <f>B26*15%</f>
        <v>0</v>
      </c>
      <c r="C25" s="108" t="e">
        <f>B25/B28</f>
        <v>#DIV/0!</v>
      </c>
      <c r="E25" s="1" t="s">
        <v>248</v>
      </c>
      <c r="F25" s="12">
        <f>F26*15%</f>
        <v>0</v>
      </c>
      <c r="G25" s="108" t="e">
        <f>F25/F28</f>
        <v>#DIV/0!</v>
      </c>
    </row>
    <row r="26" spans="1:7" ht="17.7" customHeight="1" x14ac:dyDescent="0.3">
      <c r="A26" s="2" t="s">
        <v>249</v>
      </c>
      <c r="B26" s="13">
        <f>B28*C26</f>
        <v>0</v>
      </c>
      <c r="C26" s="109">
        <f>'Calculation of intensity'!F16</f>
        <v>0</v>
      </c>
      <c r="E26" s="2" t="s">
        <v>249</v>
      </c>
      <c r="F26" s="13">
        <f>F28*G26</f>
        <v>0</v>
      </c>
      <c r="G26" s="109">
        <f>'Calculation of intensity'!G16</f>
        <v>0</v>
      </c>
    </row>
    <row r="27" spans="1:7" ht="17.7" customHeight="1" x14ac:dyDescent="0.3">
      <c r="A27" s="1" t="s">
        <v>250</v>
      </c>
      <c r="B27" s="12">
        <f>B28-B26</f>
        <v>0</v>
      </c>
      <c r="C27" s="108" t="e">
        <f>B27/B28</f>
        <v>#DIV/0!</v>
      </c>
      <c r="E27" s="1" t="s">
        <v>250</v>
      </c>
      <c r="F27" s="12">
        <f>F28-F26</f>
        <v>0</v>
      </c>
      <c r="G27" s="108" t="e">
        <f>F27/F28</f>
        <v>#DIV/0!</v>
      </c>
    </row>
    <row r="28" spans="1:7" ht="18.600000000000001" customHeight="1" x14ac:dyDescent="0.3">
      <c r="A28" s="2" t="s">
        <v>251</v>
      </c>
      <c r="B28" s="13">
        <f>'Calculation of intensity'!E16</f>
        <v>0</v>
      </c>
      <c r="C28" s="109" t="e">
        <f>B28/B28</f>
        <v>#DIV/0!</v>
      </c>
      <c r="E28" s="2" t="s">
        <v>251</v>
      </c>
      <c r="F28" s="13">
        <f>'Calculation of intensity'!E16</f>
        <v>0</v>
      </c>
      <c r="G28" s="109" t="e">
        <f>F28/F28</f>
        <v>#DIV/0!</v>
      </c>
    </row>
  </sheetData>
  <sheetProtection algorithmName="SHA-512" hashValue="fYNuMUz5ZhFnuia3EnZD2n2nYhUXXENpBJvcaULhlY7tHyX8BbcegD7J5K2+h4oLmwk47N58j87lh5S/SfkR4Q==" saltValue="OI7cM3Q1EMMHSwaq9T0QaQ==" spinCount="100000" sheet="1" objects="1" scenarios="1"/>
  <mergeCells count="2">
    <mergeCell ref="A1:C1"/>
    <mergeCell ref="E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A809-2DCB-4E58-A9B2-C9688F92C28F}">
  <sheetPr>
    <tabColor theme="2" tint="-9.9978637043366805E-2"/>
  </sheetPr>
  <dimension ref="A1:A20"/>
  <sheetViews>
    <sheetView workbookViewId="0">
      <selection activeCell="A16" sqref="A16"/>
    </sheetView>
  </sheetViews>
  <sheetFormatPr defaultRowHeight="14.4" x14ac:dyDescent="0.3"/>
  <cols>
    <col min="1" max="1" width="32.6640625" customWidth="1"/>
  </cols>
  <sheetData>
    <row r="1" spans="1:1" x14ac:dyDescent="0.3">
      <c r="A1" s="9" t="s">
        <v>252</v>
      </c>
    </row>
    <row r="2" spans="1:1" x14ac:dyDescent="0.3">
      <c r="A2" t="s">
        <v>253</v>
      </c>
    </row>
    <row r="3" spans="1:1" x14ac:dyDescent="0.3">
      <c r="A3" t="s">
        <v>254</v>
      </c>
    </row>
    <row r="4" spans="1:1" x14ac:dyDescent="0.3">
      <c r="A4" t="s">
        <v>255</v>
      </c>
    </row>
    <row r="5" spans="1:1" x14ac:dyDescent="0.3">
      <c r="A5" t="s">
        <v>256</v>
      </c>
    </row>
    <row r="7" spans="1:1" x14ac:dyDescent="0.3">
      <c r="A7" s="9" t="s">
        <v>4</v>
      </c>
    </row>
    <row r="8" spans="1:1" x14ac:dyDescent="0.3">
      <c r="A8" s="56" t="s">
        <v>141</v>
      </c>
    </row>
    <row r="9" spans="1:1" x14ac:dyDescent="0.3">
      <c r="A9" t="s">
        <v>142</v>
      </c>
    </row>
    <row r="10" spans="1:1" x14ac:dyDescent="0.3">
      <c r="A10" t="s">
        <v>143</v>
      </c>
    </row>
    <row r="11" spans="1:1" x14ac:dyDescent="0.3">
      <c r="A11" t="s">
        <v>144</v>
      </c>
    </row>
    <row r="13" spans="1:1" x14ac:dyDescent="0.3">
      <c r="A13" s="9" t="s">
        <v>257</v>
      </c>
    </row>
    <row r="14" spans="1:1" x14ac:dyDescent="0.3">
      <c r="A14" t="s">
        <v>138</v>
      </c>
    </row>
    <row r="15" spans="1:1" x14ac:dyDescent="0.3">
      <c r="A15" t="s">
        <v>139</v>
      </c>
    </row>
    <row r="16" spans="1:1" x14ac:dyDescent="0.3">
      <c r="A16" t="s">
        <v>140</v>
      </c>
    </row>
    <row r="18" spans="1:1" x14ac:dyDescent="0.3">
      <c r="A18" s="9" t="s">
        <v>258</v>
      </c>
    </row>
    <row r="19" spans="1:1" x14ac:dyDescent="0.3">
      <c r="A19" t="s">
        <v>259</v>
      </c>
    </row>
    <row r="20" spans="1:1" x14ac:dyDescent="0.3">
      <c r="A20" t="s">
        <v>260</v>
      </c>
    </row>
  </sheetData>
  <sheetProtection algorithmName="SHA-512" hashValue="HcU7laej8b/yeLFk8Qc7fy7yseQKvXv8z7ecfvZK/bkxES202v5kCRnioPuDTaaQ8umWCT6cHPVx4EaSXSfd8g==" saltValue="0Xsi5TmkY1xGf6F4dua+aA==" spinCount="100000" sheet="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BB8F12-C882-4946-81A0-F705201B3EDC}">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2EDC5E92-83E5-4FA0-849A-48BC81061B1E}">
  <ds:schemaRefs>
    <ds:schemaRef ds:uri="http://schemas.microsoft.com/sharepoint/v3/contenttype/forms"/>
  </ds:schemaRefs>
</ds:datastoreItem>
</file>

<file path=customXml/itemProps3.xml><?xml version="1.0" encoding="utf-8"?>
<ds:datastoreItem xmlns:ds="http://schemas.openxmlformats.org/officeDocument/2006/customXml" ds:itemID="{664D05BA-27F9-42EB-8E2A-06387ECB3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 of the Project Budget</vt:lpstr>
      <vt:lpstr>Cost justification</vt:lpstr>
      <vt:lpstr>KPVIS</vt:lpstr>
      <vt:lpstr>Calculation of intensity</vt:lpstr>
      <vt:lpstr>Financing plan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Tropa</dc:creator>
  <cp:keywords/>
  <dc:description/>
  <cp:lastModifiedBy>Anita Jansone</cp:lastModifiedBy>
  <cp:revision/>
  <dcterms:created xsi:type="dcterms:W3CDTF">2025-02-11T10:40:04Z</dcterms:created>
  <dcterms:modified xsi:type="dcterms:W3CDTF">2026-03-24T09:08:19Z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