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cf-ofkan\Downloads\"/>
    </mc:Choice>
  </mc:AlternateContent>
  <xr:revisionPtr revIDLastSave="0" documentId="8_{90ABEBF8-F158-4D0A-A3AC-D889EA92AA9D}" xr6:coauthVersionLast="47" xr6:coauthVersionMax="47" xr10:uidLastSave="{00000000-0000-0000-0000-000000000000}"/>
  <bookViews>
    <workbookView xWindow="-120" yWindow="-120" windowWidth="29040" windowHeight="15720" xr2:uid="{00000000-000D-0000-FFFF-FFFF00000000}"/>
  </bookViews>
  <sheets>
    <sheet name="2.pielikums" sheetId="4" r:id="rId1"/>
    <sheet name="Dati" sheetId="5" r:id="rId2"/>
  </sheets>
  <externalReferences>
    <externalReference r:id="rId3"/>
  </externalReferences>
  <definedNames>
    <definedName name="likme">[1]HIDDEN!$G$2:$G$6</definedName>
    <definedName name="_xlnm.Print_Area" localSheetId="0">'2.pielikums'!$A$1:$AC$603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9" i="4" l="1"/>
  <c r="D332" i="4"/>
  <c r="D133" i="4"/>
  <c r="D280" i="4"/>
  <c r="D427" i="4"/>
  <c r="D129" i="4" l="1"/>
  <c r="D575" i="4"/>
  <c r="D429" i="4"/>
  <c r="D428" i="4" s="1"/>
  <c r="D282" i="4"/>
  <c r="D281" i="4" s="1"/>
  <c r="D135" i="4"/>
  <c r="D134" i="4" s="1"/>
  <c r="D147" i="4"/>
  <c r="D152" i="4"/>
  <c r="D151" i="4" s="1"/>
  <c r="D149" i="4"/>
  <c r="D144" i="4"/>
  <c r="D140" i="4"/>
  <c r="J133" i="4"/>
  <c r="K133" i="4" s="1"/>
  <c r="D299" i="4"/>
  <c r="D298" i="4" s="1"/>
  <c r="D296" i="4"/>
  <c r="D294" i="4"/>
  <c r="D291" i="4"/>
  <c r="D287" i="4"/>
  <c r="D278" i="4"/>
  <c r="D277" i="4" s="1"/>
  <c r="D276" i="4" s="1"/>
  <c r="D273" i="4"/>
  <c r="D272" i="4" s="1"/>
  <c r="D270" i="4"/>
  <c r="D268" i="4"/>
  <c r="D265" i="4"/>
  <c r="D261" i="4"/>
  <c r="D256" i="4"/>
  <c r="D252" i="4"/>
  <c r="D250" i="4"/>
  <c r="D242" i="4"/>
  <c r="D239" i="4" s="1"/>
  <c r="D237" i="4"/>
  <c r="D236" i="4" s="1"/>
  <c r="D232" i="4"/>
  <c r="D231" i="4" s="1"/>
  <c r="D229" i="4"/>
  <c r="D227" i="4"/>
  <c r="D225" i="4"/>
  <c r="D221" i="4"/>
  <c r="D216" i="4"/>
  <c r="D215" i="4" s="1"/>
  <c r="D213" i="4"/>
  <c r="D208" i="4"/>
  <c r="D207" i="4" s="1"/>
  <c r="D204" i="4"/>
  <c r="D199" i="4"/>
  <c r="D198" i="4" s="1"/>
  <c r="D191" i="4"/>
  <c r="D185" i="4" s="1"/>
  <c r="D188" i="4"/>
  <c r="D183" i="4"/>
  <c r="D182" i="4" s="1"/>
  <c r="D174" i="4"/>
  <c r="D173" i="4" s="1"/>
  <c r="D169" i="4"/>
  <c r="D164" i="4"/>
  <c r="D163" i="4" s="1"/>
  <c r="D161" i="4"/>
  <c r="D158" i="4"/>
  <c r="D446" i="4"/>
  <c r="D445" i="4" s="1"/>
  <c r="D443" i="4"/>
  <c r="D441" i="4"/>
  <c r="D438" i="4"/>
  <c r="D434" i="4"/>
  <c r="D425" i="4"/>
  <c r="D424" i="4" s="1"/>
  <c r="D423" i="4" s="1"/>
  <c r="D420" i="4"/>
  <c r="D419" i="4" s="1"/>
  <c r="D417" i="4"/>
  <c r="D415" i="4"/>
  <c r="D412" i="4"/>
  <c r="D408" i="4"/>
  <c r="D403" i="4"/>
  <c r="D399" i="4"/>
  <c r="D397" i="4"/>
  <c r="D389" i="4"/>
  <c r="D386" i="4" s="1"/>
  <c r="D384" i="4"/>
  <c r="D383" i="4" s="1"/>
  <c r="D379" i="4"/>
  <c r="D378" i="4" s="1"/>
  <c r="D376" i="4"/>
  <c r="D374" i="4"/>
  <c r="D372" i="4"/>
  <c r="D368" i="4"/>
  <c r="D363" i="4"/>
  <c r="D362" i="4" s="1"/>
  <c r="D360" i="4"/>
  <c r="D355" i="4"/>
  <c r="D354" i="4" s="1"/>
  <c r="D351" i="4"/>
  <c r="D346" i="4"/>
  <c r="D345" i="4" s="1"/>
  <c r="D339" i="4"/>
  <c r="D338" i="4" s="1"/>
  <c r="D335" i="4"/>
  <c r="D330" i="4"/>
  <c r="D329" i="4" s="1"/>
  <c r="D321" i="4"/>
  <c r="D320" i="4" s="1"/>
  <c r="D316" i="4"/>
  <c r="D311" i="4"/>
  <c r="D310" i="4" s="1"/>
  <c r="D308" i="4"/>
  <c r="D305" i="4"/>
  <c r="D452" i="4"/>
  <c r="Y452" i="4"/>
  <c r="Z452" i="4"/>
  <c r="J70" i="4"/>
  <c r="K70" i="4" s="1"/>
  <c r="J72" i="4"/>
  <c r="K72" i="4" s="1"/>
  <c r="J87" i="4"/>
  <c r="K87" i="4" s="1"/>
  <c r="J93" i="4"/>
  <c r="K93" i="4" s="1"/>
  <c r="J98" i="4"/>
  <c r="K98" i="4" s="1"/>
  <c r="J101" i="4"/>
  <c r="K101" i="4" s="1"/>
  <c r="J107" i="4"/>
  <c r="K107" i="4" s="1"/>
  <c r="J112" i="4"/>
  <c r="K112" i="4" s="1"/>
  <c r="J128" i="4"/>
  <c r="K128" i="4" s="1"/>
  <c r="J217" i="4"/>
  <c r="K217" i="4" s="1"/>
  <c r="J219" i="4"/>
  <c r="K219" i="4" s="1"/>
  <c r="J234" i="4"/>
  <c r="K234" i="4" s="1"/>
  <c r="J240" i="4"/>
  <c r="K240" i="4" s="1"/>
  <c r="J245" i="4"/>
  <c r="K245" i="4" s="1"/>
  <c r="J248" i="4"/>
  <c r="K248" i="4" s="1"/>
  <c r="J254" i="4"/>
  <c r="K254" i="4" s="1"/>
  <c r="J259" i="4"/>
  <c r="K259" i="4" s="1"/>
  <c r="J275" i="4"/>
  <c r="K275" i="4" s="1"/>
  <c r="J364" i="4"/>
  <c r="K364" i="4" s="1"/>
  <c r="J366" i="4"/>
  <c r="K366" i="4" s="1"/>
  <c r="J381" i="4"/>
  <c r="K381" i="4" s="1"/>
  <c r="J387" i="4"/>
  <c r="K387" i="4" s="1"/>
  <c r="J392" i="4"/>
  <c r="K392" i="4" s="1"/>
  <c r="J395" i="4"/>
  <c r="K395" i="4" s="1"/>
  <c r="J401" i="4"/>
  <c r="K401" i="4" s="1"/>
  <c r="J406" i="4"/>
  <c r="K406" i="4" s="1"/>
  <c r="J422" i="4"/>
  <c r="K422" i="4" s="1"/>
  <c r="J511" i="4"/>
  <c r="K511" i="4" s="1"/>
  <c r="J513" i="4"/>
  <c r="K513" i="4" s="1"/>
  <c r="J528" i="4"/>
  <c r="K528" i="4" s="1"/>
  <c r="J534" i="4"/>
  <c r="K534" i="4" s="1"/>
  <c r="J539" i="4"/>
  <c r="K539" i="4" s="1"/>
  <c r="J542" i="4"/>
  <c r="K542" i="4" s="1"/>
  <c r="J548" i="4"/>
  <c r="K548" i="4" s="1"/>
  <c r="J553" i="4"/>
  <c r="K553" i="4" s="1"/>
  <c r="J569" i="4"/>
  <c r="K569" i="4" s="1"/>
  <c r="J574" i="4"/>
  <c r="K574" i="4" s="1"/>
  <c r="J570" i="4"/>
  <c r="K570" i="4" s="1"/>
  <c r="J549" i="4"/>
  <c r="K549" i="4" s="1"/>
  <c r="J540" i="4"/>
  <c r="K540" i="4" s="1"/>
  <c r="J529" i="4"/>
  <c r="K529" i="4" s="1"/>
  <c r="J506" i="4"/>
  <c r="K506" i="4" s="1"/>
  <c r="J491" i="4"/>
  <c r="K491" i="4" s="1"/>
  <c r="J475" i="4"/>
  <c r="K475" i="4" s="1"/>
  <c r="J453" i="4"/>
  <c r="K453" i="4" s="1"/>
  <c r="J427" i="4"/>
  <c r="K427" i="4" s="1"/>
  <c r="J423" i="4"/>
  <c r="K423" i="4" s="1"/>
  <c r="J402" i="4"/>
  <c r="K402" i="4" s="1"/>
  <c r="J393" i="4"/>
  <c r="K393" i="4" s="1"/>
  <c r="J382" i="4"/>
  <c r="K382" i="4" s="1"/>
  <c r="J359" i="4"/>
  <c r="K359" i="4" s="1"/>
  <c r="J344" i="4"/>
  <c r="K344" i="4" s="1"/>
  <c r="J328" i="4"/>
  <c r="K328" i="4" s="1"/>
  <c r="J306" i="4"/>
  <c r="K306" i="4" s="1"/>
  <c r="J280" i="4"/>
  <c r="K280" i="4" s="1"/>
  <c r="J276" i="4"/>
  <c r="K276" i="4" s="1"/>
  <c r="J255" i="4"/>
  <c r="K255" i="4" s="1"/>
  <c r="J246" i="4"/>
  <c r="K246" i="4" s="1"/>
  <c r="J235" i="4"/>
  <c r="K235" i="4" s="1"/>
  <c r="J212" i="4"/>
  <c r="K212" i="4" s="1"/>
  <c r="J197" i="4"/>
  <c r="K197" i="4" s="1"/>
  <c r="J181" i="4"/>
  <c r="K181" i="4" s="1"/>
  <c r="J159" i="4"/>
  <c r="K159" i="4" s="1"/>
  <c r="J129" i="4"/>
  <c r="K129" i="4" s="1"/>
  <c r="J108" i="4"/>
  <c r="K108" i="4" s="1"/>
  <c r="J99" i="4"/>
  <c r="K99" i="4" s="1"/>
  <c r="J88" i="4"/>
  <c r="K88" i="4" s="1"/>
  <c r="J65" i="4"/>
  <c r="K65" i="4" s="1"/>
  <c r="J50" i="4"/>
  <c r="K50" i="4" s="1"/>
  <c r="J34" i="4"/>
  <c r="K34" i="4" s="1"/>
  <c r="D264" i="4" l="1"/>
  <c r="D258" i="4" s="1"/>
  <c r="D255" i="4" s="1"/>
  <c r="D437" i="4"/>
  <c r="D431" i="4" s="1"/>
  <c r="D411" i="4"/>
  <c r="D405" i="4" s="1"/>
  <c r="D402" i="4" s="1"/>
  <c r="D290" i="4"/>
  <c r="D284" i="4" s="1"/>
  <c r="D143" i="4"/>
  <c r="D137" i="4" s="1"/>
  <c r="D382" i="4"/>
  <c r="D313" i="4"/>
  <c r="D306" i="4" s="1"/>
  <c r="D328" i="4"/>
  <c r="D371" i="4"/>
  <c r="D365" i="4" s="1"/>
  <c r="D359" i="4" s="1"/>
  <c r="D224" i="4"/>
  <c r="D218" i="4" s="1"/>
  <c r="D212" i="4" s="1"/>
  <c r="D394" i="4"/>
  <c r="D393" i="4" s="1"/>
  <c r="D348" i="4"/>
  <c r="D344" i="4" s="1"/>
  <c r="D201" i="4"/>
  <c r="D197" i="4" s="1"/>
  <c r="D247" i="4"/>
  <c r="D246" i="4" s="1"/>
  <c r="D235" i="4"/>
  <c r="D181" i="4"/>
  <c r="D166" i="4"/>
  <c r="D159" i="4" s="1"/>
  <c r="O569" i="4"/>
  <c r="N569" i="4"/>
  <c r="M569" i="4"/>
  <c r="L569" i="4"/>
  <c r="O553" i="4"/>
  <c r="N553" i="4"/>
  <c r="M553" i="4"/>
  <c r="L553" i="4"/>
  <c r="O548" i="4"/>
  <c r="N548" i="4"/>
  <c r="M548" i="4"/>
  <c r="L548" i="4"/>
  <c r="O542" i="4"/>
  <c r="N542" i="4"/>
  <c r="M542" i="4"/>
  <c r="L542" i="4"/>
  <c r="O539" i="4"/>
  <c r="N539" i="4"/>
  <c r="M539" i="4"/>
  <c r="L539" i="4"/>
  <c r="O534" i="4"/>
  <c r="N534" i="4"/>
  <c r="M534" i="4"/>
  <c r="L534" i="4"/>
  <c r="O528" i="4"/>
  <c r="N528" i="4"/>
  <c r="M528" i="4"/>
  <c r="L528" i="4"/>
  <c r="O513" i="4"/>
  <c r="N513" i="4"/>
  <c r="M513" i="4"/>
  <c r="L513" i="4"/>
  <c r="O511" i="4"/>
  <c r="N511" i="4"/>
  <c r="M511" i="4"/>
  <c r="L511" i="4"/>
  <c r="O422" i="4"/>
  <c r="N422" i="4"/>
  <c r="M422" i="4"/>
  <c r="L422" i="4"/>
  <c r="O406" i="4"/>
  <c r="N406" i="4"/>
  <c r="M406" i="4"/>
  <c r="L406" i="4"/>
  <c r="O401" i="4"/>
  <c r="N401" i="4"/>
  <c r="M401" i="4"/>
  <c r="L401" i="4"/>
  <c r="O395" i="4"/>
  <c r="N395" i="4"/>
  <c r="M395" i="4"/>
  <c r="L395" i="4"/>
  <c r="O392" i="4"/>
  <c r="N392" i="4"/>
  <c r="M392" i="4"/>
  <c r="L392" i="4"/>
  <c r="O387" i="4"/>
  <c r="N387" i="4"/>
  <c r="M387" i="4"/>
  <c r="L387" i="4"/>
  <c r="O381" i="4"/>
  <c r="N381" i="4"/>
  <c r="M381" i="4"/>
  <c r="L381" i="4"/>
  <c r="O366" i="4"/>
  <c r="N366" i="4"/>
  <c r="M366" i="4"/>
  <c r="L366" i="4"/>
  <c r="O364" i="4"/>
  <c r="N364" i="4"/>
  <c r="M364" i="4"/>
  <c r="L364" i="4"/>
  <c r="O275" i="4"/>
  <c r="N275" i="4"/>
  <c r="M275" i="4"/>
  <c r="L275" i="4"/>
  <c r="O259" i="4"/>
  <c r="N259" i="4"/>
  <c r="M259" i="4"/>
  <c r="L259" i="4"/>
  <c r="O254" i="4"/>
  <c r="N254" i="4"/>
  <c r="M254" i="4"/>
  <c r="L254" i="4"/>
  <c r="O248" i="4"/>
  <c r="N248" i="4"/>
  <c r="M248" i="4"/>
  <c r="L248" i="4"/>
  <c r="O245" i="4"/>
  <c r="N245" i="4"/>
  <c r="M245" i="4"/>
  <c r="L245" i="4"/>
  <c r="O240" i="4"/>
  <c r="N240" i="4"/>
  <c r="M240" i="4"/>
  <c r="L240" i="4"/>
  <c r="O234" i="4"/>
  <c r="N234" i="4"/>
  <c r="M234" i="4"/>
  <c r="L234" i="4"/>
  <c r="O219" i="4"/>
  <c r="N219" i="4"/>
  <c r="M219" i="4"/>
  <c r="L219" i="4"/>
  <c r="O217" i="4"/>
  <c r="N217" i="4"/>
  <c r="M217" i="4"/>
  <c r="L217" i="4"/>
  <c r="O70" i="4"/>
  <c r="N70" i="4"/>
  <c r="M70" i="4"/>
  <c r="L70" i="4"/>
  <c r="O72" i="4"/>
  <c r="N72" i="4"/>
  <c r="M72" i="4"/>
  <c r="L72" i="4"/>
  <c r="O87" i="4"/>
  <c r="N87" i="4"/>
  <c r="M87" i="4"/>
  <c r="L87" i="4"/>
  <c r="O93" i="4"/>
  <c r="N93" i="4"/>
  <c r="M93" i="4"/>
  <c r="L93" i="4"/>
  <c r="O98" i="4"/>
  <c r="N98" i="4"/>
  <c r="M98" i="4"/>
  <c r="L98" i="4"/>
  <c r="O101" i="4"/>
  <c r="N101" i="4"/>
  <c r="M101" i="4"/>
  <c r="L101" i="4"/>
  <c r="O107" i="4"/>
  <c r="N107" i="4"/>
  <c r="M107" i="4"/>
  <c r="L107" i="4"/>
  <c r="O112" i="4"/>
  <c r="N112" i="4"/>
  <c r="M112" i="4"/>
  <c r="L112" i="4"/>
  <c r="O128" i="4"/>
  <c r="N128" i="4"/>
  <c r="M128" i="4"/>
  <c r="L128" i="4"/>
  <c r="Y158" i="4"/>
  <c r="Z158" i="4"/>
  <c r="Y305" i="4"/>
  <c r="Z305" i="4"/>
  <c r="D592" i="4"/>
  <c r="D590" i="4"/>
  <c r="D585" i="4"/>
  <c r="D581" i="4"/>
  <c r="J12" i="4"/>
  <c r="K12" i="4" s="1"/>
  <c r="D11" i="4"/>
  <c r="D584" i="4" l="1"/>
  <c r="M133" i="4"/>
  <c r="S133" i="4" s="1"/>
  <c r="N133" i="4"/>
  <c r="T133" i="4" s="1"/>
  <c r="L133" i="4"/>
  <c r="P133" i="4" s="1"/>
  <c r="O133" i="4"/>
  <c r="D304" i="4"/>
  <c r="D157" i="4"/>
  <c r="L305" i="4"/>
  <c r="D578" i="4"/>
  <c r="D574" i="4" s="1"/>
  <c r="O452" i="4"/>
  <c r="N452" i="4"/>
  <c r="L452" i="4"/>
  <c r="M452" i="4"/>
  <c r="N305" i="4"/>
  <c r="O305" i="4"/>
  <c r="M305" i="4"/>
  <c r="O158" i="4"/>
  <c r="M158" i="4"/>
  <c r="L158" i="4"/>
  <c r="N158" i="4"/>
  <c r="P128" i="4"/>
  <c r="P87" i="4"/>
  <c r="P364" i="4"/>
  <c r="P553" i="4"/>
  <c r="P112" i="4"/>
  <c r="P93" i="4"/>
  <c r="P234" i="4"/>
  <c r="P245" i="4"/>
  <c r="P275" i="4"/>
  <c r="P406" i="4"/>
  <c r="P101" i="4"/>
  <c r="P381" i="4"/>
  <c r="P542" i="4"/>
  <c r="P387" i="4"/>
  <c r="P395" i="4"/>
  <c r="P534" i="4"/>
  <c r="P548" i="4"/>
  <c r="P569" i="4"/>
  <c r="P539" i="4"/>
  <c r="P528" i="4"/>
  <c r="P513" i="4"/>
  <c r="P511" i="4"/>
  <c r="P422" i="4"/>
  <c r="P401" i="4"/>
  <c r="P392" i="4"/>
  <c r="P366" i="4"/>
  <c r="P259" i="4"/>
  <c r="P254" i="4"/>
  <c r="P248" i="4"/>
  <c r="P240" i="4"/>
  <c r="P219" i="4"/>
  <c r="P217" i="4"/>
  <c r="P107" i="4"/>
  <c r="P98" i="4"/>
  <c r="P72" i="4"/>
  <c r="P70" i="4"/>
  <c r="D74" i="4"/>
  <c r="Y133" i="4" l="1"/>
  <c r="Z133" i="4"/>
  <c r="L574" i="4"/>
  <c r="P452" i="4"/>
  <c r="P305" i="4"/>
  <c r="P158" i="4"/>
  <c r="O574" i="4"/>
  <c r="N574" i="4"/>
  <c r="M574" i="4"/>
  <c r="L427" i="4"/>
  <c r="M427" i="4"/>
  <c r="O427" i="4"/>
  <c r="N427" i="4"/>
  <c r="O280" i="4"/>
  <c r="N280" i="4"/>
  <c r="M280" i="4"/>
  <c r="L280" i="4"/>
  <c r="Y11" i="4"/>
  <c r="D572" i="4"/>
  <c r="D571" i="4" s="1"/>
  <c r="D570" i="4" s="1"/>
  <c r="U569" i="4"/>
  <c r="T569" i="4"/>
  <c r="S569" i="4"/>
  <c r="D566" i="4"/>
  <c r="D564" i="4"/>
  <c r="D555" i="4"/>
  <c r="U553" i="4"/>
  <c r="S553" i="4"/>
  <c r="D550" i="4"/>
  <c r="U548" i="4"/>
  <c r="T548" i="4"/>
  <c r="S548" i="4"/>
  <c r="D546" i="4"/>
  <c r="D544" i="4"/>
  <c r="U542" i="4"/>
  <c r="T542" i="4"/>
  <c r="S542" i="4"/>
  <c r="U539" i="4"/>
  <c r="T539" i="4"/>
  <c r="S539" i="4"/>
  <c r="D536" i="4"/>
  <c r="D533" i="4" s="1"/>
  <c r="U534" i="4"/>
  <c r="T534" i="4"/>
  <c r="S534" i="4"/>
  <c r="D531" i="4"/>
  <c r="D530" i="4" s="1"/>
  <c r="U528" i="4"/>
  <c r="T528" i="4"/>
  <c r="S528" i="4"/>
  <c r="D526" i="4"/>
  <c r="D525" i="4" s="1"/>
  <c r="D523" i="4"/>
  <c r="D521" i="4"/>
  <c r="D519" i="4"/>
  <c r="D515" i="4"/>
  <c r="U513" i="4"/>
  <c r="T513" i="4"/>
  <c r="D510" i="4"/>
  <c r="D509" i="4" s="1"/>
  <c r="D507" i="4"/>
  <c r="D502" i="4"/>
  <c r="D501" i="4" s="1"/>
  <c r="D498" i="4"/>
  <c r="D493" i="4"/>
  <c r="D492" i="4" s="1"/>
  <c r="D486" i="4"/>
  <c r="D485" i="4" s="1"/>
  <c r="D482" i="4"/>
  <c r="D477" i="4"/>
  <c r="D476" i="4" s="1"/>
  <c r="D468" i="4"/>
  <c r="D467" i="4" s="1"/>
  <c r="D463" i="4"/>
  <c r="D458" i="4"/>
  <c r="D457" i="4" s="1"/>
  <c r="D455" i="4"/>
  <c r="T422" i="4"/>
  <c r="S422" i="4"/>
  <c r="U406" i="4"/>
  <c r="T406" i="4"/>
  <c r="S406" i="4"/>
  <c r="U401" i="4"/>
  <c r="T401" i="4"/>
  <c r="S401" i="4"/>
  <c r="U395" i="4"/>
  <c r="T395" i="4"/>
  <c r="S395" i="4"/>
  <c r="U392" i="4"/>
  <c r="T392" i="4"/>
  <c r="S392" i="4"/>
  <c r="U387" i="4"/>
  <c r="T387" i="4"/>
  <c r="S387" i="4"/>
  <c r="U381" i="4"/>
  <c r="S381" i="4"/>
  <c r="U366" i="4"/>
  <c r="T366" i="4"/>
  <c r="S366" i="4"/>
  <c r="U275" i="4"/>
  <c r="T275" i="4"/>
  <c r="S275" i="4"/>
  <c r="U259" i="4"/>
  <c r="T259" i="4"/>
  <c r="S259" i="4"/>
  <c r="U254" i="4"/>
  <c r="T254" i="4"/>
  <c r="S254" i="4"/>
  <c r="U248" i="4"/>
  <c r="T248" i="4"/>
  <c r="S248" i="4"/>
  <c r="U245" i="4"/>
  <c r="T245" i="4"/>
  <c r="S245" i="4"/>
  <c r="U240" i="4"/>
  <c r="T240" i="4"/>
  <c r="S240" i="4"/>
  <c r="U234" i="4"/>
  <c r="T234" i="4"/>
  <c r="S234" i="4"/>
  <c r="U219" i="4"/>
  <c r="T219" i="4"/>
  <c r="S219" i="4"/>
  <c r="Z11" i="4"/>
  <c r="D131" i="4"/>
  <c r="D130" i="4" s="1"/>
  <c r="D126" i="4"/>
  <c r="D125" i="4" s="1"/>
  <c r="D123" i="4"/>
  <c r="D121" i="4"/>
  <c r="D118" i="4"/>
  <c r="D114" i="4"/>
  <c r="D109" i="4"/>
  <c r="D103" i="4"/>
  <c r="D100" i="4" s="1"/>
  <c r="D95" i="4"/>
  <c r="D92" i="4" s="1"/>
  <c r="D90" i="4"/>
  <c r="D89" i="4" s="1"/>
  <c r="D84" i="4"/>
  <c r="D82" i="4"/>
  <c r="D80" i="4"/>
  <c r="D69" i="4"/>
  <c r="D68" i="4" s="1"/>
  <c r="D66" i="4"/>
  <c r="D60" i="4"/>
  <c r="D57" i="4"/>
  <c r="D52" i="4"/>
  <c r="D51" i="4" s="1"/>
  <c r="D44" i="4"/>
  <c r="D38" i="4" s="1"/>
  <c r="D41" i="4"/>
  <c r="D36" i="4"/>
  <c r="D35" i="4" s="1"/>
  <c r="D77" i="4" l="1"/>
  <c r="D71" i="4" s="1"/>
  <c r="D65" i="4" s="1"/>
  <c r="D558" i="4"/>
  <c r="D117" i="4"/>
  <c r="D111" i="4" s="1"/>
  <c r="D108" i="4" s="1"/>
  <c r="D34" i="4"/>
  <c r="Y574" i="4"/>
  <c r="Z574" i="4"/>
  <c r="P574" i="4"/>
  <c r="Y427" i="4"/>
  <c r="Z427" i="4"/>
  <c r="Y280" i="4"/>
  <c r="Z280" i="4"/>
  <c r="S574" i="4"/>
  <c r="T574" i="4"/>
  <c r="M570" i="4"/>
  <c r="Y570" i="4" s="1"/>
  <c r="L570" i="4"/>
  <c r="O570" i="4"/>
  <c r="N570" i="4"/>
  <c r="T427" i="4"/>
  <c r="P427" i="4"/>
  <c r="O423" i="4"/>
  <c r="M423" i="4"/>
  <c r="Y423" i="4" s="1"/>
  <c r="L423" i="4"/>
  <c r="N423" i="4"/>
  <c r="P280" i="4"/>
  <c r="T280" i="4"/>
  <c r="S280" i="4"/>
  <c r="L129" i="4"/>
  <c r="O129" i="4"/>
  <c r="N129" i="4"/>
  <c r="M129" i="4"/>
  <c r="S427" i="4"/>
  <c r="S511" i="4"/>
  <c r="S452" i="4"/>
  <c r="S364" i="4"/>
  <c r="S305" i="4"/>
  <c r="T511" i="4"/>
  <c r="T452" i="4"/>
  <c r="T364" i="4"/>
  <c r="T305" i="4"/>
  <c r="U364" i="4"/>
  <c r="S217" i="4"/>
  <c r="T217" i="4"/>
  <c r="T158" i="4"/>
  <c r="U217" i="4"/>
  <c r="D518" i="4"/>
  <c r="D512" i="4" s="1"/>
  <c r="D506" i="4" s="1"/>
  <c r="D541" i="4"/>
  <c r="D540" i="4" s="1"/>
  <c r="T553" i="4"/>
  <c r="D460" i="4"/>
  <c r="D453" i="4" s="1"/>
  <c r="D495" i="4"/>
  <c r="D491" i="4" s="1"/>
  <c r="D529" i="4"/>
  <c r="D552" i="4"/>
  <c r="D549" i="4" s="1"/>
  <c r="D475" i="4"/>
  <c r="S513" i="4"/>
  <c r="U511" i="4"/>
  <c r="T381" i="4"/>
  <c r="U422" i="4"/>
  <c r="S158" i="4"/>
  <c r="D99" i="4"/>
  <c r="D88" i="4"/>
  <c r="D54" i="4"/>
  <c r="D50" i="4" s="1"/>
  <c r="D27" i="4"/>
  <c r="D26" i="4" s="1"/>
  <c r="D22" i="4"/>
  <c r="D17" i="4"/>
  <c r="D16" i="4" s="1"/>
  <c r="D14" i="4"/>
  <c r="U72" i="4"/>
  <c r="T72" i="4"/>
  <c r="S72" i="4"/>
  <c r="D451" i="4" l="1"/>
  <c r="P570" i="4"/>
  <c r="M549" i="4"/>
  <c r="O549" i="4"/>
  <c r="AA549" i="4" s="1"/>
  <c r="N549" i="4"/>
  <c r="L549" i="4"/>
  <c r="O540" i="4"/>
  <c r="AA540" i="4" s="1"/>
  <c r="N540" i="4"/>
  <c r="M540" i="4"/>
  <c r="Y540" i="4" s="1"/>
  <c r="L540" i="4"/>
  <c r="M529" i="4"/>
  <c r="L529" i="4"/>
  <c r="O529" i="4"/>
  <c r="AA529" i="4" s="1"/>
  <c r="N529" i="4"/>
  <c r="M506" i="4"/>
  <c r="Y506" i="4" s="1"/>
  <c r="O506" i="4"/>
  <c r="AA506" i="4" s="1"/>
  <c r="L506" i="4"/>
  <c r="N506" i="4"/>
  <c r="O491" i="4"/>
  <c r="AA491" i="4" s="1"/>
  <c r="M491" i="4"/>
  <c r="Y491" i="4" s="1"/>
  <c r="L491" i="4"/>
  <c r="N491" i="4"/>
  <c r="M475" i="4"/>
  <c r="Y475" i="4" s="1"/>
  <c r="L475" i="4"/>
  <c r="N475" i="4"/>
  <c r="O475" i="4"/>
  <c r="AA475" i="4" s="1"/>
  <c r="M453" i="4"/>
  <c r="L453" i="4"/>
  <c r="N453" i="4"/>
  <c r="O453" i="4"/>
  <c r="P423" i="4"/>
  <c r="O402" i="4"/>
  <c r="AA402" i="4" s="1"/>
  <c r="L402" i="4"/>
  <c r="N402" i="4"/>
  <c r="M402" i="4"/>
  <c r="Y402" i="4" s="1"/>
  <c r="O393" i="4"/>
  <c r="M393" i="4"/>
  <c r="Y393" i="4" s="1"/>
  <c r="L393" i="4"/>
  <c r="N393" i="4"/>
  <c r="M382" i="4"/>
  <c r="Y382" i="4" s="1"/>
  <c r="L382" i="4"/>
  <c r="O382" i="4"/>
  <c r="AA382" i="4" s="1"/>
  <c r="N382" i="4"/>
  <c r="N359" i="4"/>
  <c r="M359" i="4"/>
  <c r="Y359" i="4" s="1"/>
  <c r="L359" i="4"/>
  <c r="O359" i="4"/>
  <c r="M344" i="4"/>
  <c r="Y344" i="4" s="1"/>
  <c r="L344" i="4"/>
  <c r="N344" i="4"/>
  <c r="O344" i="4"/>
  <c r="N328" i="4"/>
  <c r="O328" i="4"/>
  <c r="AA328" i="4" s="1"/>
  <c r="M328" i="4"/>
  <c r="Y328" i="4" s="1"/>
  <c r="L328" i="4"/>
  <c r="L306" i="4"/>
  <c r="N306" i="4"/>
  <c r="M306" i="4"/>
  <c r="O306" i="4"/>
  <c r="O255" i="4"/>
  <c r="AA255" i="4" s="1"/>
  <c r="N255" i="4"/>
  <c r="M255" i="4"/>
  <c r="L255" i="4"/>
  <c r="O246" i="4"/>
  <c r="U246" i="4" s="1"/>
  <c r="N246" i="4"/>
  <c r="M246" i="4"/>
  <c r="Y246" i="4" s="1"/>
  <c r="L246" i="4"/>
  <c r="L235" i="4"/>
  <c r="M235" i="4"/>
  <c r="Y235" i="4" s="1"/>
  <c r="O235" i="4"/>
  <c r="AA235" i="4" s="1"/>
  <c r="N235" i="4"/>
  <c r="O212" i="4"/>
  <c r="AA212" i="4" s="1"/>
  <c r="N212" i="4"/>
  <c r="M212" i="4"/>
  <c r="Y212" i="4" s="1"/>
  <c r="L212" i="4"/>
  <c r="L197" i="4"/>
  <c r="M197" i="4"/>
  <c r="N197" i="4"/>
  <c r="O197" i="4"/>
  <c r="AA197" i="4" s="1"/>
  <c r="O181" i="4"/>
  <c r="AA181" i="4" s="1"/>
  <c r="N181" i="4"/>
  <c r="M181" i="4"/>
  <c r="Y181" i="4" s="1"/>
  <c r="L181" i="4"/>
  <c r="L159" i="4"/>
  <c r="M159" i="4"/>
  <c r="O159" i="4"/>
  <c r="N159" i="4"/>
  <c r="L108" i="4"/>
  <c r="O108" i="4"/>
  <c r="N108" i="4"/>
  <c r="M108" i="4"/>
  <c r="L99" i="4"/>
  <c r="O99" i="4"/>
  <c r="N99" i="4"/>
  <c r="M99" i="4"/>
  <c r="L88" i="4"/>
  <c r="O88" i="4"/>
  <c r="N88" i="4"/>
  <c r="M88" i="4"/>
  <c r="O65" i="4"/>
  <c r="L65" i="4"/>
  <c r="N65" i="4"/>
  <c r="M65" i="4"/>
  <c r="N50" i="4"/>
  <c r="M50" i="4"/>
  <c r="L50" i="4"/>
  <c r="O50" i="4"/>
  <c r="D19" i="4"/>
  <c r="D12" i="4" s="1"/>
  <c r="D10" i="4" s="1"/>
  <c r="Y529" i="4"/>
  <c r="AA393" i="4"/>
  <c r="S570" i="4"/>
  <c r="S423" i="4"/>
  <c r="S107" i="4"/>
  <c r="T107" i="4"/>
  <c r="U107" i="4"/>
  <c r="S101" i="4"/>
  <c r="T101" i="4"/>
  <c r="U101" i="4"/>
  <c r="S87" i="4"/>
  <c r="T87" i="4"/>
  <c r="U87" i="4"/>
  <c r="S98" i="4"/>
  <c r="T98" i="4"/>
  <c r="U98" i="4"/>
  <c r="T93" i="4"/>
  <c r="U93" i="4"/>
  <c r="S128" i="4"/>
  <c r="T128" i="4"/>
  <c r="U128" i="4"/>
  <c r="S112" i="4"/>
  <c r="T112" i="4"/>
  <c r="U112" i="4"/>
  <c r="D8" i="4" l="1"/>
  <c r="L451" i="4"/>
  <c r="L304" i="4"/>
  <c r="N304" i="4"/>
  <c r="N451" i="4"/>
  <c r="AA453" i="4"/>
  <c r="O451" i="4"/>
  <c r="Y453" i="4"/>
  <c r="M451" i="4"/>
  <c r="O304" i="4"/>
  <c r="M304" i="4"/>
  <c r="U328" i="4"/>
  <c r="S235" i="4"/>
  <c r="U197" i="4"/>
  <c r="P255" i="4"/>
  <c r="P549" i="4"/>
  <c r="P540" i="4"/>
  <c r="U529" i="4"/>
  <c r="P529" i="4"/>
  <c r="P506" i="4"/>
  <c r="U491" i="4"/>
  <c r="P491" i="4"/>
  <c r="P475" i="4"/>
  <c r="U475" i="4"/>
  <c r="P453" i="4"/>
  <c r="P402" i="4"/>
  <c r="P393" i="4"/>
  <c r="P382" i="4"/>
  <c r="P359" i="4"/>
  <c r="P344" i="4"/>
  <c r="P328" i="4"/>
  <c r="P306" i="4"/>
  <c r="O276" i="4"/>
  <c r="O157" i="4" s="1"/>
  <c r="N276" i="4"/>
  <c r="N157" i="4" s="1"/>
  <c r="M276" i="4"/>
  <c r="L276" i="4"/>
  <c r="L157" i="4" s="1"/>
  <c r="AA246" i="4"/>
  <c r="P246" i="4"/>
  <c r="P235" i="4"/>
  <c r="P212" i="4"/>
  <c r="U212" i="4"/>
  <c r="P197" i="4"/>
  <c r="P181" i="4"/>
  <c r="P159" i="4"/>
  <c r="P108" i="4"/>
  <c r="P99" i="4"/>
  <c r="P88" i="4"/>
  <c r="P65" i="4"/>
  <c r="P50" i="4"/>
  <c r="O34" i="4"/>
  <c r="N34" i="4"/>
  <c r="M34" i="4"/>
  <c r="L34" i="4"/>
  <c r="O12" i="4"/>
  <c r="N12" i="4"/>
  <c r="N10" i="4" s="1"/>
  <c r="M12" i="4"/>
  <c r="L12" i="4"/>
  <c r="L10" i="4" s="1"/>
  <c r="U181" i="4"/>
  <c r="AA306" i="4"/>
  <c r="U453" i="4"/>
  <c r="Y306" i="4"/>
  <c r="Y304" i="4" s="1"/>
  <c r="Y159" i="4"/>
  <c r="U540" i="4"/>
  <c r="S529" i="4"/>
  <c r="U235" i="4"/>
  <c r="S181" i="4"/>
  <c r="S382" i="4"/>
  <c r="S344" i="4"/>
  <c r="S246" i="4"/>
  <c r="U382" i="4"/>
  <c r="S453" i="4"/>
  <c r="U159" i="4"/>
  <c r="AA159" i="4"/>
  <c r="U344" i="4"/>
  <c r="AA344" i="4"/>
  <c r="S549" i="4"/>
  <c r="Y549" i="4"/>
  <c r="S255" i="4"/>
  <c r="Y255" i="4"/>
  <c r="S491" i="4"/>
  <c r="U359" i="4"/>
  <c r="AA359" i="4"/>
  <c r="S197" i="4"/>
  <c r="Y197" i="4"/>
  <c r="S393" i="4"/>
  <c r="S359" i="4"/>
  <c r="S540" i="4"/>
  <c r="U393" i="4"/>
  <c r="S328" i="4"/>
  <c r="S212" i="4"/>
  <c r="S475" i="4"/>
  <c r="U506" i="4"/>
  <c r="S506" i="4"/>
  <c r="S402" i="4"/>
  <c r="U306" i="4"/>
  <c r="S306" i="4"/>
  <c r="S159" i="4"/>
  <c r="O11" i="4"/>
  <c r="N11" i="4"/>
  <c r="T11" i="4" s="1"/>
  <c r="M11" i="4"/>
  <c r="S11" i="4" s="1"/>
  <c r="L11" i="4"/>
  <c r="S93" i="4"/>
  <c r="S70" i="4"/>
  <c r="T70" i="4"/>
  <c r="Y129" i="4"/>
  <c r="O10" i="4" l="1"/>
  <c r="M10" i="4"/>
  <c r="Y451" i="4"/>
  <c r="Y276" i="4"/>
  <c r="Y157" i="4" s="1"/>
  <c r="M157" i="4"/>
  <c r="P451" i="4"/>
  <c r="H304" i="4" s="1"/>
  <c r="P304" i="4"/>
  <c r="P276" i="4"/>
  <c r="P157" i="4" s="1"/>
  <c r="P34" i="4"/>
  <c r="P12" i="4"/>
  <c r="S276" i="4"/>
  <c r="P11" i="4"/>
  <c r="Y50" i="4"/>
  <c r="Y99" i="4"/>
  <c r="S129" i="4"/>
  <c r="AA108" i="4"/>
  <c r="Y108" i="4"/>
  <c r="P129" i="4"/>
  <c r="Y88" i="4"/>
  <c r="AA88" i="4"/>
  <c r="AA12" i="4"/>
  <c r="Y34" i="4"/>
  <c r="AA34" i="4"/>
  <c r="P10" i="4" l="1"/>
  <c r="S304" i="4"/>
  <c r="J451" i="4"/>
  <c r="I157" i="4"/>
  <c r="S157" i="4"/>
  <c r="F157" i="4"/>
  <c r="J157" i="4"/>
  <c r="J304" i="4"/>
  <c r="G304" i="4"/>
  <c r="G157" i="4"/>
  <c r="I304" i="4"/>
  <c r="F304" i="4"/>
  <c r="H157" i="4"/>
  <c r="Y12" i="4"/>
  <c r="F451" i="4"/>
  <c r="I451" i="4"/>
  <c r="H451" i="4"/>
  <c r="G451" i="4"/>
  <c r="U50" i="4"/>
  <c r="AA50" i="4"/>
  <c r="S50" i="4"/>
  <c r="S99" i="4"/>
  <c r="U34" i="4"/>
  <c r="S34" i="4"/>
  <c r="Y65" i="4"/>
  <c r="AA65" i="4"/>
  <c r="S88" i="4"/>
  <c r="U88" i="4"/>
  <c r="U12" i="4"/>
  <c r="Y10" i="4" l="1"/>
  <c r="U99" i="4"/>
  <c r="AA99" i="4"/>
  <c r="L8" i="4"/>
  <c r="O8" i="4"/>
  <c r="N8" i="4"/>
  <c r="M8" i="4"/>
  <c r="S65" i="4"/>
  <c r="U65" i="4"/>
  <c r="L2" i="4" l="1"/>
  <c r="P8" i="4"/>
  <c r="X133" i="4" l="1"/>
  <c r="AA133" i="4"/>
  <c r="X574" i="4"/>
  <c r="AA574" i="4" s="1"/>
  <c r="X453" i="4"/>
  <c r="X280" i="4"/>
  <c r="AA280" i="4" s="1"/>
  <c r="X427" i="4"/>
  <c r="AA427" i="4" s="1"/>
  <c r="X12" i="4"/>
  <c r="X65" i="4"/>
  <c r="X70" i="4"/>
  <c r="X34" i="4"/>
  <c r="S451" i="4"/>
  <c r="J8" i="4"/>
  <c r="F8" i="4"/>
  <c r="M2" i="4"/>
  <c r="X395" i="4"/>
  <c r="AA395" i="4" s="1"/>
  <c r="AB395" i="4" s="1"/>
  <c r="X401" i="4"/>
  <c r="X219" i="4"/>
  <c r="X528" i="4"/>
  <c r="AA528" i="4" s="1"/>
  <c r="AB528" i="4" s="1"/>
  <c r="X534" i="4"/>
  <c r="AA534" i="4" s="1"/>
  <c r="AB534" i="4" s="1"/>
  <c r="V534" i="4" s="1"/>
  <c r="X248" i="4"/>
  <c r="AA248" i="4" s="1"/>
  <c r="AB248" i="4" s="1"/>
  <c r="X513" i="4"/>
  <c r="AA513" i="4" s="1"/>
  <c r="AB513" i="4" s="1"/>
  <c r="X511" i="4"/>
  <c r="X234" i="4"/>
  <c r="AA234" i="4" s="1"/>
  <c r="AB234" i="4" s="1"/>
  <c r="X364" i="4"/>
  <c r="X259" i="4"/>
  <c r="AA259" i="4" s="1"/>
  <c r="AB259" i="4" s="1"/>
  <c r="X548" i="4"/>
  <c r="AA548" i="4" s="1"/>
  <c r="AB548" i="4" s="1"/>
  <c r="X275" i="4"/>
  <c r="AA275" i="4" s="1"/>
  <c r="AB275" i="4" s="1"/>
  <c r="X240" i="4"/>
  <c r="AA240" i="4" s="1"/>
  <c r="AB240" i="4" s="1"/>
  <c r="X553" i="4"/>
  <c r="X406" i="4"/>
  <c r="AA406" i="4" s="1"/>
  <c r="AB406" i="4" s="1"/>
  <c r="V406" i="4" s="1"/>
  <c r="X254" i="4"/>
  <c r="X539" i="4"/>
  <c r="X245" i="4"/>
  <c r="AA245" i="4" s="1"/>
  <c r="AB245" i="4" s="1"/>
  <c r="V245" i="4" s="1"/>
  <c r="X387" i="4"/>
  <c r="AA387" i="4" s="1"/>
  <c r="AB387" i="4" s="1"/>
  <c r="X422" i="4"/>
  <c r="X542" i="4"/>
  <c r="AA542" i="4" s="1"/>
  <c r="AB542" i="4" s="1"/>
  <c r="V542" i="4" s="1"/>
  <c r="X381" i="4"/>
  <c r="AA381" i="4" s="1"/>
  <c r="AB381" i="4" s="1"/>
  <c r="V381" i="4" s="1"/>
  <c r="X569" i="4"/>
  <c r="AA569" i="4" s="1"/>
  <c r="AB569" i="4" s="1"/>
  <c r="X217" i="4"/>
  <c r="X366" i="4"/>
  <c r="AA366" i="4" s="1"/>
  <c r="AB366" i="4" s="1"/>
  <c r="X392" i="4"/>
  <c r="AA392" i="4" s="1"/>
  <c r="AB392" i="4" s="1"/>
  <c r="X570" i="4"/>
  <c r="X344" i="4"/>
  <c r="Z344" i="4" s="1"/>
  <c r="AB344" i="4" s="1"/>
  <c r="V344" i="4" s="1"/>
  <c r="X393" i="4"/>
  <c r="Z393" i="4" s="1"/>
  <c r="AB393" i="4" s="1"/>
  <c r="X72" i="4"/>
  <c r="AA72" i="4" s="1"/>
  <c r="X235" i="4"/>
  <c r="X276" i="4"/>
  <c r="X423" i="4"/>
  <c r="AA423" i="4" s="1"/>
  <c r="X328" i="4"/>
  <c r="X197" i="4"/>
  <c r="Z197" i="4" s="1"/>
  <c r="AB197" i="4" s="1"/>
  <c r="X402" i="4"/>
  <c r="X506" i="4"/>
  <c r="Z506" i="4" s="1"/>
  <c r="AB506" i="4" s="1"/>
  <c r="V506" i="4" s="1"/>
  <c r="X159" i="4"/>
  <c r="X128" i="4"/>
  <c r="AA128" i="4" s="1"/>
  <c r="AB128" i="4" s="1"/>
  <c r="V128" i="4" s="1"/>
  <c r="X359" i="4"/>
  <c r="Z359" i="4" s="1"/>
  <c r="AB359" i="4" s="1"/>
  <c r="V359" i="4" s="1"/>
  <c r="X540" i="4"/>
  <c r="Z540" i="4" s="1"/>
  <c r="AB540" i="4" s="1"/>
  <c r="X549" i="4"/>
  <c r="X529" i="4"/>
  <c r="X491" i="4"/>
  <c r="Z491" i="4" s="1"/>
  <c r="AB491" i="4" s="1"/>
  <c r="X382" i="4"/>
  <c r="X246" i="4"/>
  <c r="X475" i="4"/>
  <c r="Z475" i="4" s="1"/>
  <c r="X212" i="4"/>
  <c r="Z212" i="4" s="1"/>
  <c r="AB212" i="4" s="1"/>
  <c r="X107" i="4"/>
  <c r="AA107" i="4" s="1"/>
  <c r="AB107" i="4" s="1"/>
  <c r="V107" i="4" s="1"/>
  <c r="X181" i="4"/>
  <c r="X98" i="4"/>
  <c r="AA98" i="4" s="1"/>
  <c r="AB98" i="4" s="1"/>
  <c r="V98" i="4" s="1"/>
  <c r="X87" i="4"/>
  <c r="AA87" i="4" s="1"/>
  <c r="X101" i="4"/>
  <c r="AA101" i="4" s="1"/>
  <c r="AB101" i="4" s="1"/>
  <c r="V101" i="4" s="1"/>
  <c r="X255" i="4"/>
  <c r="Z255" i="4" s="1"/>
  <c r="AB255" i="4" s="1"/>
  <c r="X112" i="4"/>
  <c r="AA112" i="4" s="1"/>
  <c r="AB112" i="4" s="1"/>
  <c r="V112" i="4" s="1"/>
  <c r="X93" i="4"/>
  <c r="AA93" i="4" s="1"/>
  <c r="X306" i="4"/>
  <c r="X129" i="4"/>
  <c r="X50" i="4"/>
  <c r="X108" i="4"/>
  <c r="X88" i="4"/>
  <c r="X99" i="4"/>
  <c r="F10" i="4"/>
  <c r="I10" i="4"/>
  <c r="I8" i="4"/>
  <c r="H8" i="4"/>
  <c r="G8" i="4"/>
  <c r="J10" i="4"/>
  <c r="H10" i="4"/>
  <c r="G10" i="4"/>
  <c r="AB133" i="4" l="1"/>
  <c r="X10" i="4"/>
  <c r="R10" i="4" s="1"/>
  <c r="X157" i="4"/>
  <c r="R157" i="4" s="1"/>
  <c r="Z306" i="4"/>
  <c r="AB306" i="4" s="1"/>
  <c r="X304" i="4"/>
  <c r="R304" i="4" s="1"/>
  <c r="X451" i="4"/>
  <c r="R451" i="4" s="1"/>
  <c r="X452" i="4"/>
  <c r="X11" i="4"/>
  <c r="Z12" i="4"/>
  <c r="Z453" i="4"/>
  <c r="AB574" i="4"/>
  <c r="R574" i="4" s="1"/>
  <c r="Z570" i="4"/>
  <c r="AA570" i="4"/>
  <c r="AB427" i="4"/>
  <c r="R427" i="4" s="1"/>
  <c r="AB280" i="4"/>
  <c r="R280" i="4" s="1"/>
  <c r="Z276" i="4"/>
  <c r="AA276" i="4"/>
  <c r="Z129" i="4"/>
  <c r="AA129" i="4"/>
  <c r="X158" i="4"/>
  <c r="AA364" i="4"/>
  <c r="X305" i="4"/>
  <c r="Z159" i="4"/>
  <c r="AA511" i="4"/>
  <c r="Y8" i="4"/>
  <c r="S8" i="4" s="1"/>
  <c r="AB93" i="4"/>
  <c r="V93" i="4" s="1"/>
  <c r="Z34" i="4"/>
  <c r="AB34" i="4" s="1"/>
  <c r="T34" i="4" s="1"/>
  <c r="AA70" i="4"/>
  <c r="Z246" i="4"/>
  <c r="AB246" i="4" s="1"/>
  <c r="Z235" i="4"/>
  <c r="AB235" i="4" s="1"/>
  <c r="Z50" i="4"/>
  <c r="Z382" i="4"/>
  <c r="AB382" i="4" s="1"/>
  <c r="AA553" i="4"/>
  <c r="AB553" i="4" s="1"/>
  <c r="Z402" i="4"/>
  <c r="AB402" i="4" s="1"/>
  <c r="AA422" i="4"/>
  <c r="Z529" i="4"/>
  <c r="AB529" i="4" s="1"/>
  <c r="Z99" i="4"/>
  <c r="Z181" i="4"/>
  <c r="AB181" i="4" s="1"/>
  <c r="Z65" i="4"/>
  <c r="Z549" i="4"/>
  <c r="AB549" i="4" s="1"/>
  <c r="Z328" i="4"/>
  <c r="AA219" i="4"/>
  <c r="AB219" i="4" s="1"/>
  <c r="AB87" i="4"/>
  <c r="V87" i="4" s="1"/>
  <c r="Z88" i="4"/>
  <c r="AB88" i="4" s="1"/>
  <c r="Z423" i="4"/>
  <c r="AB423" i="4" s="1"/>
  <c r="U423" i="4" s="1"/>
  <c r="AA539" i="4"/>
  <c r="AB539" i="4" s="1"/>
  <c r="V539" i="4" s="1"/>
  <c r="AA401" i="4"/>
  <c r="AB401" i="4" s="1"/>
  <c r="R128" i="4"/>
  <c r="Z108" i="4"/>
  <c r="AB108" i="4" s="1"/>
  <c r="V108" i="4" s="1"/>
  <c r="AB475" i="4"/>
  <c r="V475" i="4" s="1"/>
  <c r="AA217" i="4"/>
  <c r="AA254" i="4"/>
  <c r="V395" i="4"/>
  <c r="S10" i="4"/>
  <c r="R542" i="4"/>
  <c r="V513" i="4"/>
  <c r="R513" i="4"/>
  <c r="V259" i="4"/>
  <c r="R259" i="4"/>
  <c r="V528" i="4"/>
  <c r="R528" i="4"/>
  <c r="V548" i="4"/>
  <c r="R548" i="4"/>
  <c r="V569" i="4"/>
  <c r="R569" i="4"/>
  <c r="R506" i="4"/>
  <c r="T506" i="4"/>
  <c r="R534" i="4"/>
  <c r="T570" i="4"/>
  <c r="V366" i="4"/>
  <c r="R366" i="4"/>
  <c r="V393" i="4"/>
  <c r="R393" i="4"/>
  <c r="V212" i="4"/>
  <c r="R212" i="4"/>
  <c r="V387" i="4"/>
  <c r="R387" i="4"/>
  <c r="V392" i="4"/>
  <c r="R392" i="4"/>
  <c r="T359" i="4"/>
  <c r="R359" i="4"/>
  <c r="R381" i="4"/>
  <c r="R406" i="4"/>
  <c r="T344" i="4"/>
  <c r="T393" i="4"/>
  <c r="R344" i="4"/>
  <c r="R395" i="4"/>
  <c r="V248" i="4"/>
  <c r="R248" i="4"/>
  <c r="V240" i="4"/>
  <c r="R240" i="4"/>
  <c r="V234" i="4"/>
  <c r="R234" i="4"/>
  <c r="V275" i="4"/>
  <c r="R275" i="4"/>
  <c r="U255" i="4"/>
  <c r="V255" i="4"/>
  <c r="T276" i="4"/>
  <c r="T255" i="4"/>
  <c r="R276" i="4"/>
  <c r="R245" i="4"/>
  <c r="T212" i="4"/>
  <c r="R255" i="4"/>
  <c r="R101" i="4"/>
  <c r="R98" i="4"/>
  <c r="R112" i="4"/>
  <c r="R107" i="4"/>
  <c r="AB72" i="4"/>
  <c r="V72" i="4" s="1"/>
  <c r="S108" i="4"/>
  <c r="V133" i="4" l="1"/>
  <c r="R133" i="4"/>
  <c r="U133" i="4"/>
  <c r="AA10" i="4"/>
  <c r="U10" i="4" s="1"/>
  <c r="AB12" i="4"/>
  <c r="Z10" i="4"/>
  <c r="T10" i="4" s="1"/>
  <c r="Z157" i="4"/>
  <c r="T157" i="4" s="1"/>
  <c r="AA157" i="4"/>
  <c r="U157" i="4" s="1"/>
  <c r="AA304" i="4"/>
  <c r="U304" i="4" s="1"/>
  <c r="AA451" i="4"/>
  <c r="U451" i="4" s="1"/>
  <c r="Z304" i="4"/>
  <c r="T304" i="4" s="1"/>
  <c r="AB453" i="4"/>
  <c r="Z451" i="4"/>
  <c r="T451" i="4" s="1"/>
  <c r="AA452" i="4"/>
  <c r="T453" i="4"/>
  <c r="U574" i="4"/>
  <c r="V574" i="4"/>
  <c r="AB570" i="4"/>
  <c r="U570" i="4" s="1"/>
  <c r="U427" i="4"/>
  <c r="V427" i="4"/>
  <c r="AB276" i="4"/>
  <c r="V276" i="4" s="1"/>
  <c r="U280" i="4"/>
  <c r="V280" i="4"/>
  <c r="AB129" i="4"/>
  <c r="U129" i="4" s="1"/>
  <c r="AA158" i="4"/>
  <c r="AB328" i="4"/>
  <c r="T328" i="4" s="1"/>
  <c r="AB364" i="4"/>
  <c r="AA305" i="4"/>
  <c r="AB511" i="4"/>
  <c r="AB452" i="4" s="1"/>
  <c r="AB217" i="4"/>
  <c r="R217" i="4" s="1"/>
  <c r="AB159" i="4"/>
  <c r="R93" i="4"/>
  <c r="AB70" i="4"/>
  <c r="U70" i="4" s="1"/>
  <c r="R553" i="4"/>
  <c r="V553" i="4"/>
  <c r="R108" i="4"/>
  <c r="R87" i="4"/>
  <c r="V423" i="4"/>
  <c r="R423" i="4"/>
  <c r="R475" i="4"/>
  <c r="T108" i="4"/>
  <c r="T423" i="4"/>
  <c r="T475" i="4"/>
  <c r="AB99" i="4"/>
  <c r="T99" i="4" s="1"/>
  <c r="V401" i="4"/>
  <c r="R401" i="4"/>
  <c r="V382" i="4"/>
  <c r="R382" i="4"/>
  <c r="T382" i="4"/>
  <c r="V246" i="4"/>
  <c r="R246" i="4"/>
  <c r="V219" i="4"/>
  <c r="R219" i="4"/>
  <c r="R402" i="4"/>
  <c r="T402" i="4"/>
  <c r="U402" i="4"/>
  <c r="V402" i="4"/>
  <c r="V181" i="4"/>
  <c r="T181" i="4"/>
  <c r="R181" i="4"/>
  <c r="U108" i="4"/>
  <c r="T529" i="4"/>
  <c r="AB65" i="4"/>
  <c r="AB422" i="4"/>
  <c r="AB254" i="4"/>
  <c r="R539" i="4"/>
  <c r="AB50" i="4"/>
  <c r="T246" i="4"/>
  <c r="X8" i="4"/>
  <c r="R8" i="4" s="1"/>
  <c r="R12" i="4"/>
  <c r="V12" i="4"/>
  <c r="T12" i="4"/>
  <c r="AA11" i="4"/>
  <c r="U549" i="4"/>
  <c r="V549" i="4"/>
  <c r="R549" i="4"/>
  <c r="V540" i="4"/>
  <c r="R540" i="4"/>
  <c r="T540" i="4"/>
  <c r="R570" i="4"/>
  <c r="V491" i="4"/>
  <c r="R491" i="4"/>
  <c r="V529" i="4"/>
  <c r="R529" i="4"/>
  <c r="V453" i="4"/>
  <c r="R453" i="4"/>
  <c r="T491" i="4"/>
  <c r="T549" i="4"/>
  <c r="V306" i="4"/>
  <c r="R306" i="4"/>
  <c r="T306" i="4"/>
  <c r="V197" i="4"/>
  <c r="R197" i="4"/>
  <c r="T197" i="4"/>
  <c r="V235" i="4"/>
  <c r="R235" i="4"/>
  <c r="T235" i="4"/>
  <c r="R129" i="4"/>
  <c r="T129" i="4"/>
  <c r="V34" i="4"/>
  <c r="R34" i="4"/>
  <c r="R72" i="4"/>
  <c r="V88" i="4"/>
  <c r="R88" i="4"/>
  <c r="T88" i="4"/>
  <c r="S12" i="4" l="1"/>
  <c r="AB10" i="4"/>
  <c r="AB157" i="4"/>
  <c r="V157" i="4" s="1"/>
  <c r="AB304" i="4"/>
  <c r="V304" i="4" s="1"/>
  <c r="AB451" i="4"/>
  <c r="V570" i="4"/>
  <c r="R511" i="4"/>
  <c r="V452" i="4"/>
  <c r="V511" i="4"/>
  <c r="V328" i="4"/>
  <c r="R328" i="4"/>
  <c r="V364" i="4"/>
  <c r="R364" i="4"/>
  <c r="U276" i="4"/>
  <c r="V217" i="4"/>
  <c r="V129" i="4"/>
  <c r="V159" i="4"/>
  <c r="R159" i="4"/>
  <c r="T159" i="4"/>
  <c r="AB158" i="4"/>
  <c r="R158" i="4" s="1"/>
  <c r="AB305" i="4"/>
  <c r="R305" i="4" s="1"/>
  <c r="R70" i="4"/>
  <c r="AB11" i="4"/>
  <c r="U11" i="4" s="1"/>
  <c r="V70" i="4"/>
  <c r="V99" i="4"/>
  <c r="R99" i="4"/>
  <c r="R65" i="4"/>
  <c r="V65" i="4"/>
  <c r="V50" i="4"/>
  <c r="R50" i="4"/>
  <c r="R254" i="4"/>
  <c r="V254" i="4"/>
  <c r="T65" i="4"/>
  <c r="T50" i="4"/>
  <c r="V422" i="4"/>
  <c r="R422" i="4"/>
  <c r="AA8" i="4"/>
  <c r="U8" i="4" s="1"/>
  <c r="Z8" i="4"/>
  <c r="T8" i="4" s="1"/>
  <c r="U452" i="4" l="1"/>
  <c r="U305" i="4"/>
  <c r="U158" i="4"/>
  <c r="V451" i="4"/>
  <c r="AB8" i="4"/>
  <c r="V8" i="4" s="1"/>
  <c r="R452" i="4"/>
  <c r="V305" i="4"/>
  <c r="V11" i="4"/>
  <c r="R11" i="4"/>
  <c r="V158" i="4"/>
  <c r="V10" i="4"/>
</calcChain>
</file>

<file path=xl/sharedStrings.xml><?xml version="1.0" encoding="utf-8"?>
<sst xmlns="http://schemas.openxmlformats.org/spreadsheetml/2006/main" count="1588" uniqueCount="276">
  <si>
    <t>2.pielikums</t>
  </si>
  <si>
    <t>Pieejamais ES fondu līdzfinansējums, EUR</t>
  </si>
  <si>
    <t>projektu iesniegumu atlases nolikumam</t>
  </si>
  <si>
    <t>Pieejamā ES fondu līdz finansējuma proporcija</t>
  </si>
  <si>
    <t>!! Ja projekta iesniedzējs iesniedz izmaksu un ieguvumu analīzi par visām projekta darbībām, tad projekta budžeta kopsavilkuma pielikumā  kolonnas "F" līdz "AB" nav jāaizpilda.</t>
  </si>
  <si>
    <r>
      <t>Projekta budžeta kopsavilkuma pielikums</t>
    </r>
    <r>
      <rPr>
        <b/>
        <vertAlign val="superscript"/>
        <sz val="14"/>
        <color rgb="FF000000"/>
        <rFont val="Aptos"/>
        <family val="2"/>
      </rPr>
      <t>1</t>
    </r>
  </si>
  <si>
    <t>Aprēķinātais projekta finansēšanas plāns</t>
  </si>
  <si>
    <t>Aprēķinātais projekta finansēšanas plāns, ņemot vērā pieejamo ES fondu līdzfinansējumu</t>
  </si>
  <si>
    <t>aizpildīšanai paredzētie lauki</t>
  </si>
  <si>
    <t>%</t>
  </si>
  <si>
    <t>Euro</t>
  </si>
  <si>
    <r>
      <t>Izmaksu pozīcijas kods projekta iesniegumā</t>
    </r>
    <r>
      <rPr>
        <b/>
        <vertAlign val="superscript"/>
        <sz val="10"/>
        <rFont val="Aptos"/>
        <family val="2"/>
      </rPr>
      <t>3</t>
    </r>
  </si>
  <si>
    <r>
      <t>Nr.p.k.</t>
    </r>
    <r>
      <rPr>
        <b/>
        <vertAlign val="superscript"/>
        <sz val="10"/>
        <color indexed="23"/>
        <rFont val="Aptos"/>
        <family val="2"/>
      </rPr>
      <t>4</t>
    </r>
  </si>
  <si>
    <r>
      <t>Izmaksu pozīcijas nosaukums</t>
    </r>
    <r>
      <rPr>
        <b/>
        <vertAlign val="superscript"/>
        <sz val="10"/>
        <rFont val="Aptos"/>
        <family val="2"/>
      </rPr>
      <t>5</t>
    </r>
  </si>
  <si>
    <t>projekta attiecināmās  izmaksas, EUR</t>
  </si>
  <si>
    <t>ES fondu līdzfin. atbalsta likme</t>
  </si>
  <si>
    <t>Cits publiskais finansējums</t>
  </si>
  <si>
    <t>Pašvaldības finansējums</t>
  </si>
  <si>
    <t>Privātās attiecināmās izmaksas</t>
  </si>
  <si>
    <t>Kopā</t>
  </si>
  <si>
    <t>ES fondu līdzfin.</t>
  </si>
  <si>
    <t>Attiecināmās izmaksas projektam kopā:</t>
  </si>
  <si>
    <t>Projekta iesniedzējs:</t>
  </si>
  <si>
    <t>Attiecināmās izmaksas kopā:</t>
  </si>
  <si>
    <t>De minimis attiecināmās izmaksas kopā:</t>
  </si>
  <si>
    <t>1.</t>
  </si>
  <si>
    <t>Izmaksas darbībām, kurām nepiemēro komercdarbības atbalstu</t>
  </si>
  <si>
    <t xml:space="preserve">1. </t>
  </si>
  <si>
    <t>1.1.</t>
  </si>
  <si>
    <r>
      <t xml:space="preserve">Projekta izmaksas saskaņā ar izmaksu vienoto likmi
</t>
    </r>
    <r>
      <rPr>
        <i/>
        <sz val="12"/>
        <color indexed="12"/>
        <rFont val="Aptos"/>
        <family val="2"/>
      </rPr>
      <t>Atbilstoši MK noteikumu2 35. punktam netiešās izmaksas (piemēram, telpu īre, kancelejas preces, komunālo un sakaru pakalpojumu izmaksas) 15% apmērā no MK noteikumu 36.10. apakšpunktā minētajām personāla izmaksām, kas radušās uz darba līguma pamata</t>
    </r>
  </si>
  <si>
    <t>2.</t>
  </si>
  <si>
    <t>1.2.</t>
  </si>
  <si>
    <t>Projekta vadības izmaksas</t>
  </si>
  <si>
    <t>2.1.</t>
  </si>
  <si>
    <t>1.2.1.</t>
  </si>
  <si>
    <r>
      <t xml:space="preserve">Projekta vadības personāla izmaksas
</t>
    </r>
    <r>
      <rPr>
        <i/>
        <sz val="12"/>
        <color indexed="12"/>
        <rFont val="Aptos"/>
        <family val="2"/>
      </rPr>
      <t>MK noteikumu 36.10. apakšpunkts</t>
    </r>
  </si>
  <si>
    <t>6.</t>
  </si>
  <si>
    <t>1.3.</t>
  </si>
  <si>
    <t>Materiālu, aprīkojuma un iekārtu izmaksas</t>
  </si>
  <si>
    <t>6.2.</t>
  </si>
  <si>
    <t>1.3.1.</t>
  </si>
  <si>
    <t xml:space="preserve">Aprīkojuma un iekārtu izmaksas                                                  </t>
  </si>
  <si>
    <t>6.2.1.</t>
  </si>
  <si>
    <t>1.3.1.1.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</si>
  <si>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62"/>
        <rFont val="Aptos"/>
        <family val="2"/>
      </rPr>
      <t>MK noteikumu 36.3.5. apakšpunkts</t>
    </r>
  </si>
  <si>
    <t>7.</t>
  </si>
  <si>
    <t>1.4.</t>
  </si>
  <si>
    <t>Būvniecības izmaksas</t>
  </si>
  <si>
    <t>7.1.</t>
  </si>
  <si>
    <t>1.4.1.</t>
  </si>
  <si>
    <r>
      <rPr>
        <b/>
        <sz val="12"/>
        <rFont val="Aptos"/>
        <family val="2"/>
      </rPr>
      <t>Projektēšanas izmaksas</t>
    </r>
    <r>
      <rPr>
        <sz val="12"/>
        <rFont val="Aptos"/>
        <family val="2"/>
      </rPr>
      <t xml:space="preserve">
</t>
    </r>
    <r>
      <rPr>
        <i/>
        <sz val="12"/>
        <color indexed="12"/>
        <rFont val="Aptos"/>
        <family val="2"/>
      </rPr>
      <t xml:space="preserve">MK noteikumu 36.9.1.1., 36.9.1.2. apakšpunkts </t>
    </r>
  </si>
  <si>
    <t>7.2.</t>
  </si>
  <si>
    <t>1.4.2.</t>
  </si>
  <si>
    <r>
      <rPr>
        <b/>
        <sz val="12"/>
        <rFont val="Aptos"/>
        <family val="2"/>
      </rPr>
      <t>Autoruzraudzības izmaksas</t>
    </r>
    <r>
      <rPr>
        <sz val="12"/>
        <rFont val="Aptos"/>
        <family val="2"/>
      </rPr>
      <t xml:space="preserve">
</t>
    </r>
    <r>
      <rPr>
        <i/>
        <sz val="12"/>
        <color indexed="12"/>
        <rFont val="Aptos"/>
        <family val="2"/>
      </rPr>
      <t>MK noteikumu 36.9.2. apakšpunkts</t>
    </r>
  </si>
  <si>
    <t>7.3.</t>
  </si>
  <si>
    <t>1.4.3.</t>
  </si>
  <si>
    <r>
      <rPr>
        <b/>
        <sz val="12"/>
        <rFont val="Aptos"/>
        <family val="2"/>
      </rPr>
      <t xml:space="preserve">Būvuzraudzības izmaksas </t>
    </r>
    <r>
      <rPr>
        <sz val="12"/>
        <color indexed="12"/>
        <rFont val="Aptos"/>
        <family val="2"/>
      </rPr>
      <t xml:space="preserve">
</t>
    </r>
    <r>
      <rPr>
        <i/>
        <sz val="12"/>
        <color indexed="12"/>
        <rFont val="Aptos"/>
        <family val="2"/>
      </rPr>
      <t>MK noteikumu 36.9.2. apakšpunkts</t>
    </r>
  </si>
  <si>
    <t>1.4.3.1.</t>
  </si>
  <si>
    <t>piemēram, būvuzraudzības izmaksas objektam "X"</t>
  </si>
  <si>
    <t>1.4.3.2.</t>
  </si>
  <si>
    <t>piemēram, arheoloģiskās uzraudzības izmaksas objektam "X"</t>
  </si>
  <si>
    <t>1.4.3.3.</t>
  </si>
  <si>
    <t>…</t>
  </si>
  <si>
    <t>7.4.</t>
  </si>
  <si>
    <t>1.4.4.</t>
  </si>
  <si>
    <t>Būvdarbu izmaksas (infrastruktūra - ceļu, dzelzceļu, ūdensvadu, kanalizācijas, interneta utt., tai skaitā labiekārtošanas izmaksas)</t>
  </si>
  <si>
    <t>7.4.4.</t>
  </si>
  <si>
    <t>1.4.4.1.</t>
  </si>
  <si>
    <r>
      <rPr>
        <b/>
        <sz val="12"/>
        <rFont val="Aptos"/>
        <family val="2"/>
      </rPr>
      <t>Satiksmes infrastruktūras izmaksas</t>
    </r>
    <r>
      <rPr>
        <sz val="12"/>
        <rFont val="Aptos"/>
        <family val="2"/>
      </rPr>
      <t xml:space="preserve">
</t>
    </r>
    <r>
      <rPr>
        <i/>
        <sz val="12"/>
        <color indexed="12"/>
        <rFont val="Aptos"/>
        <family val="2"/>
      </rPr>
      <t xml:space="preserve">MK noteikumu 36.3.1., 36.3.2., 36.3.3., 36.3.4.,36.5., </t>
    </r>
    <r>
      <rPr>
        <i/>
        <sz val="12"/>
        <color rgb="FF00B050"/>
        <rFont val="Aptos"/>
        <family val="2"/>
      </rPr>
      <t>36.5.</t>
    </r>
    <r>
      <rPr>
        <i/>
        <vertAlign val="superscript"/>
        <sz val="12"/>
        <color rgb="FF00B050"/>
        <rFont val="Aptos"/>
        <family val="2"/>
      </rPr>
      <t>1</t>
    </r>
    <r>
      <rPr>
        <i/>
        <sz val="12"/>
        <color indexed="12"/>
        <rFont val="Aptos"/>
        <family val="2"/>
      </rPr>
      <t>, 36.7.apakšpunkts</t>
    </r>
  </si>
  <si>
    <t>1.4.4.1.1.</t>
  </si>
  <si>
    <t>piemēram, ielas "X" pārbūve, tajā skaitā ielas apgaismojuma izbūve, lietusūdens kanalizācija izbūve</t>
  </si>
  <si>
    <t>1.4.4.1.2.</t>
  </si>
  <si>
    <t>piemēram, virszemes un pazemes komunikāciju infrastruktūras pārbūve</t>
  </si>
  <si>
    <t>1.4.4.1.3.</t>
  </si>
  <si>
    <t>9.</t>
  </si>
  <si>
    <t>1.5.</t>
  </si>
  <si>
    <r>
      <rPr>
        <b/>
        <sz val="12"/>
        <rFont val="Aptos"/>
        <family val="2"/>
      </rPr>
      <t>Nekustamā īpašuma (ēku un zemes) iegādes izmaksas</t>
    </r>
    <r>
      <rPr>
        <sz val="12"/>
        <rFont val="Aptos"/>
        <family val="2"/>
      </rPr>
      <t xml:space="preserve">
</t>
    </r>
    <r>
      <rPr>
        <i/>
        <sz val="12"/>
        <color indexed="12"/>
        <rFont val="Aptos"/>
        <family val="2"/>
      </rPr>
      <t>MK noteikumu 36.3.6. apakšpunkts (tikai zemes iegādes izmaksas)</t>
    </r>
  </si>
  <si>
    <t>10.</t>
  </si>
  <si>
    <t>1.6.</t>
  </si>
  <si>
    <r>
      <rPr>
        <b/>
        <sz val="12"/>
        <rFont val="Aptos"/>
        <family val="2"/>
      </rPr>
      <t>Informatīvo un publicitātes pasākumu izmaksas</t>
    </r>
    <r>
      <rPr>
        <sz val="12"/>
        <rFont val="Aptos"/>
        <family val="2"/>
      </rPr>
      <t xml:space="preserve">
</t>
    </r>
    <r>
      <rPr>
        <i/>
        <sz val="12"/>
        <color indexed="12"/>
        <rFont val="Aptos"/>
        <family val="2"/>
      </rPr>
      <t>MK noteikumu 36.8. apakšpunkts</t>
    </r>
  </si>
  <si>
    <t>11.</t>
  </si>
  <si>
    <t>1.7.</t>
  </si>
  <si>
    <r>
      <rPr>
        <b/>
        <sz val="12"/>
        <rFont val="Aptos"/>
        <family val="2"/>
      </rPr>
      <t>Projekta iesnieguma un to pamatojošās dokumentācijas sagatavošanas izmaksas</t>
    </r>
    <r>
      <rPr>
        <sz val="12"/>
        <rFont val="Aptos"/>
        <family val="2"/>
      </rPr>
      <t xml:space="preserve"> 
</t>
    </r>
    <r>
      <rPr>
        <i/>
        <sz val="12"/>
        <color indexed="12"/>
        <rFont val="Aptos"/>
        <family val="2"/>
      </rPr>
      <t>MK noteikumu 36.9.1.3., 36.9.1.4., 36.9.1.5. apakšpunkts</t>
    </r>
  </si>
  <si>
    <r>
      <t xml:space="preserve">Izmaksas darbībām ūdenssaimniecībai  (komercdarbības atbalsts) 
</t>
    </r>
    <r>
      <rPr>
        <i/>
        <sz val="12"/>
        <color rgb="FF0000FF"/>
        <rFont val="Aptos"/>
        <family val="2"/>
      </rPr>
      <t>Komercdarbības atbalsts atbilstoši MK noteikumu 66. punktam, ko piemēro  izmaksām ūdensaimniecības infrastrukūras būvniecībai vai pārbūvei ar jaudas palielināšanu</t>
    </r>
  </si>
  <si>
    <t>2.1.1.</t>
  </si>
  <si>
    <t xml:space="preserve">Aprīkojuma un iekārtu izmaksas                                                      </t>
  </si>
  <si>
    <t>2.1.1.1.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</si>
  <si>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rgb="FF0000FF"/>
        <rFont val="Aptos"/>
        <family val="2"/>
      </rPr>
      <t>MK noteikumu 36.2.3. apakšpunkts</t>
    </r>
  </si>
  <si>
    <t>2.2.</t>
  </si>
  <si>
    <t>2.2.1.</t>
  </si>
  <si>
    <t>2.2.2.</t>
  </si>
  <si>
    <t>2.2.3.</t>
  </si>
  <si>
    <t>2.2.3.1.</t>
  </si>
  <si>
    <t>piemēram, būvuzraudzības izmaksas ūdenssaimniecības infrastruktūrai objektā "X"</t>
  </si>
  <si>
    <t>2.2.3.2.</t>
  </si>
  <si>
    <t>2.2.4.</t>
  </si>
  <si>
    <t>7.4.2.</t>
  </si>
  <si>
    <t>2.2.4.1.</t>
  </si>
  <si>
    <r>
      <t xml:space="preserve">Ūdenssaimniecības (dzeramā ūdens ieguves, sagatavošanas un piegādes infrastruktūra, sadzīves notekūdeņu savākšanas, attīrīšanas un novadīšanas infrastruktūra, izņemot ražošanas notekūdeņu priekšattīrīšanu, dūņu pārstrādi un apsaimniekošanu) būvniecība vai pārbūve (jaudas palielināšana)
</t>
    </r>
    <r>
      <rPr>
        <i/>
        <sz val="12"/>
        <color rgb="FF0000FF"/>
        <rFont val="Aptos"/>
        <family val="2"/>
      </rPr>
      <t>MK noteikumu 36.2.1., 36.7. apakšpunkts</t>
    </r>
  </si>
  <si>
    <t>2.2.4.1.1.</t>
  </si>
  <si>
    <t>piemēram, ūdensapgādes infrastruktūras izbūve ielā "X"</t>
  </si>
  <si>
    <t>2.2.4.1.2.</t>
  </si>
  <si>
    <t>piemēram, sadzīves notekūdeņu attīrīšanas iekārtu izbūve</t>
  </si>
  <si>
    <t>2.2.4.1.3.</t>
  </si>
  <si>
    <t>2.3.</t>
  </si>
  <si>
    <t>3.</t>
  </si>
  <si>
    <r>
      <t xml:space="preserve">Izmaksas darbībām siltumapgādei  (komercdarbības atbalsts) 
</t>
    </r>
    <r>
      <rPr>
        <i/>
        <sz val="12"/>
        <color rgb="FF0000FF"/>
        <rFont val="Aptos"/>
        <family val="2"/>
      </rPr>
      <t>Komercdarbības atbalsts atbilstoši MK noteikumu 66. punktam, ko piemēro  izmaksām siltumapgādes infrastrukūras būvniecībai vai pārbūvei ar jaudas palielināšanu</t>
    </r>
  </si>
  <si>
    <t>3.1.</t>
  </si>
  <si>
    <t>3.1.1.</t>
  </si>
  <si>
    <t>3.1.1.1.</t>
  </si>
  <si>
    <t>3.2.</t>
  </si>
  <si>
    <t>3.2.1.</t>
  </si>
  <si>
    <t>3.2.2.</t>
  </si>
  <si>
    <t>3.2.3.</t>
  </si>
  <si>
    <t>3.2.3.1.</t>
  </si>
  <si>
    <t>piemēram, būvuzraudzības izmaksas siltumapgādes pieslēguma izbūvei</t>
  </si>
  <si>
    <t>3.2.3.2.</t>
  </si>
  <si>
    <t>3.2.4.</t>
  </si>
  <si>
    <t>3.2.4.1.</t>
  </si>
  <si>
    <r>
      <t xml:space="preserve">Siltumapgādes infrastruktūras būvniecība vai pārbūve (jaudas palielināšana)
</t>
    </r>
    <r>
      <rPr>
        <i/>
        <sz val="12"/>
        <color rgb="FF0000FF"/>
        <rFont val="Aptos"/>
        <family val="2"/>
      </rPr>
      <t>MK noteikumu 36.2.1., 36.7. apakšpunkts</t>
    </r>
  </si>
  <si>
    <t>3.2.4.1.1.</t>
  </si>
  <si>
    <t>piemēram, siltumapgādes pieslēguma izbūve</t>
  </si>
  <si>
    <t>3.2.4.1.2.</t>
  </si>
  <si>
    <t>3.3.</t>
  </si>
  <si>
    <t>4.</t>
  </si>
  <si>
    <r>
      <t xml:space="preserve">Izmaksas darbībām komersanta - sadarbības partnera infrastruktūrai (komercdarbības atbalsts, regulas Nr.651/2014 14.pants, </t>
    </r>
    <r>
      <rPr>
        <b/>
        <i/>
        <sz val="12"/>
        <rFont val="Aptos"/>
        <family val="2"/>
      </rPr>
      <t>de minimis</t>
    </r>
    <r>
      <rPr>
        <b/>
        <sz val="12"/>
        <rFont val="Aptos"/>
        <family val="2"/>
      </rPr>
      <t xml:space="preserve"> projekta sagatavošanai)
</t>
    </r>
    <r>
      <rPr>
        <i/>
        <sz val="12"/>
        <color indexed="12"/>
        <rFont val="Aptos"/>
        <family val="2"/>
      </rPr>
      <t>Komercdarbības atbalsts atbilstoši MK noteikumu 52. un 67.punktam</t>
    </r>
  </si>
  <si>
    <t>4.1.</t>
  </si>
  <si>
    <t>4.1.1.</t>
  </si>
  <si>
    <r>
      <t xml:space="preserve">Projekta vadības personāla izmaksas
</t>
    </r>
    <r>
      <rPr>
        <i/>
        <sz val="12"/>
        <color indexed="12"/>
        <rFont val="Aptos"/>
        <family val="2"/>
      </rPr>
      <t>Projekta vadības personāla atlīdzības izmaksas, ja tās veido projekta ietvaros radīto pamatlīdzekļu vērtību                                  
MK noteikumu 36.10. apakšpunkts</t>
    </r>
  </si>
  <si>
    <t>4.2.</t>
  </si>
  <si>
    <t>4.2.1.</t>
  </si>
  <si>
    <t>4.2.1.1.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</si>
  <si>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12"/>
        <rFont val="Aptos"/>
        <family val="2"/>
      </rPr>
      <t xml:space="preserve">Atbilstoši MK noteikumu 36.1.8., 36.3.5. un 36.4.3.apakšpunktam izmaksas nedrīkst pārsniegt 30% no projekta kopējām attiecināmajām izmaksām un atbilstoši MK noteikumu 52.3.4.apakšpunktam izmaksas nedrīkst pārsniegt 30% no attiecināmo izmaksu summas, kurām piemēro regulas Nr.651/2014 14.panta atbalstu (izmaksas kodos "7.1." un "11." neieskaita, jo tas ir de minimis atbalsts)  </t>
    </r>
  </si>
  <si>
    <t>4.3.</t>
  </si>
  <si>
    <t>4.3.1.</t>
  </si>
  <si>
    <r>
      <rPr>
        <b/>
        <sz val="12"/>
        <rFont val="Aptos"/>
        <family val="2"/>
      </rPr>
      <t>Projektēšanas izmaksas</t>
    </r>
    <r>
      <rPr>
        <sz val="12"/>
        <rFont val="Aptos"/>
        <family val="2"/>
      </rPr>
      <t xml:space="preserve">
</t>
    </r>
    <r>
      <rPr>
        <i/>
        <sz val="12"/>
        <color indexed="12"/>
        <rFont val="Aptos"/>
        <family val="2"/>
      </rPr>
      <t>MK noteikumu 36.9.1.1., 36.9.1.2. apakšpunkts (tikai kā de minimis atbalsts)</t>
    </r>
  </si>
  <si>
    <t>4.3.2.</t>
  </si>
  <si>
    <t>4.3.3.</t>
  </si>
  <si>
    <r>
      <rPr>
        <b/>
        <sz val="12"/>
        <rFont val="Aptos"/>
        <family val="2"/>
      </rPr>
      <t xml:space="preserve">Būvuzraudzības izmaksas </t>
    </r>
    <r>
      <rPr>
        <sz val="12"/>
        <rFont val="Aptos"/>
        <family val="2"/>
      </rPr>
      <t xml:space="preserve">
</t>
    </r>
    <r>
      <rPr>
        <i/>
        <sz val="12"/>
        <color indexed="12"/>
        <rFont val="Aptos"/>
        <family val="2"/>
      </rPr>
      <t>MK noteikumu 36.9.2. apakšpunkts</t>
    </r>
  </si>
  <si>
    <t>4.3.3.1.</t>
  </si>
  <si>
    <t>4.3.3.2.</t>
  </si>
  <si>
    <t>4.3.4.</t>
  </si>
  <si>
    <r>
      <rPr>
        <b/>
        <sz val="12"/>
        <rFont val="Aptos"/>
        <family val="2"/>
      </rPr>
      <t>Būvdarbu izmaksas</t>
    </r>
    <r>
      <rPr>
        <sz val="12"/>
        <rFont val="Aptos"/>
        <family val="2"/>
      </rPr>
      <t xml:space="preserve"> (infrastruktūra – ceļu, ūdensvadu, kanalizācijas, utt., tai skaitā labiekārtošanas izmaksas)</t>
    </r>
  </si>
  <si>
    <t>7.4.1.</t>
  </si>
  <si>
    <t>4.3.4.1.</t>
  </si>
  <si>
    <r>
      <t xml:space="preserve">Uzņēmējdarbības teritorijas attīstīšana un labiekārtošana 
</t>
    </r>
    <r>
      <rPr>
        <i/>
        <sz val="12"/>
        <color indexed="12"/>
        <rFont val="Aptos"/>
        <family val="2"/>
      </rPr>
      <t xml:space="preserve">MK noteikumu 36.1.1., 36.1.3., 36.1.4., 36.1.5., 36.1.6., 36.1.7., 36.5., </t>
    </r>
    <r>
      <rPr>
        <i/>
        <sz val="12"/>
        <color rgb="FF00B050"/>
        <rFont val="Aptos"/>
        <family val="2"/>
      </rPr>
      <t>36.5.</t>
    </r>
    <r>
      <rPr>
        <i/>
        <vertAlign val="superscript"/>
        <sz val="12"/>
        <color rgb="FF00B050"/>
        <rFont val="Aptos"/>
        <family val="2"/>
      </rPr>
      <t>1</t>
    </r>
    <r>
      <rPr>
        <i/>
        <sz val="12"/>
        <color indexed="12"/>
        <rFont val="Aptos"/>
        <family val="2"/>
      </rPr>
      <t>, 36.7. apakšpunkts</t>
    </r>
  </si>
  <si>
    <t>4.3.4.1.1.</t>
  </si>
  <si>
    <t xml:space="preserve">piemēram, teritorijas attīrīšana, stāvlaukuma izbūve, atpūtas zonas darbiniekiem ierīkošana </t>
  </si>
  <si>
    <t>7.4.3.</t>
  </si>
  <si>
    <t>4.3.4.2.</t>
  </si>
  <si>
    <r>
      <t xml:space="preserve">Elektroenerģijas infrastruktūras būvniecība vai pārbūve (jaudas palielināšana, apakšstaciju izbūve), izņemot izmaksas, kas saistītas ar elektrostacijas vai koģenerācijas stacijas būvniecību
</t>
    </r>
    <r>
      <rPr>
        <i/>
        <sz val="12"/>
        <color indexed="12"/>
        <rFont val="Aptos"/>
        <family val="2"/>
      </rPr>
      <t>MK noteikumu 36.2.2., 36.7. apakšpunkta izmaksas, ja atbalstītie infrastruktūras objekti pēc projekta īstenošanas ir sadales sistēmas operatora īpašumā</t>
    </r>
  </si>
  <si>
    <t>4.3.4.2.1.</t>
  </si>
  <si>
    <t xml:space="preserve">piemēram, elektrības pieslēguma, kuru nodos sadales sistēmas operatora īpašumā, izbūve sadarbības partnera - komersanta ēkai </t>
  </si>
  <si>
    <t>4.3.4.3.</t>
  </si>
  <si>
    <r>
      <t xml:space="preserve">Satiksmes infrastruktūras izmaksas
</t>
    </r>
    <r>
      <rPr>
        <i/>
        <sz val="12"/>
        <color indexed="12"/>
        <rFont val="Aptos"/>
        <family val="2"/>
      </rPr>
      <t>MK noteikumu 36.3.1., 36.3.2., 36.3.3., 36.3.4., 36.5.,</t>
    </r>
    <r>
      <rPr>
        <i/>
        <sz val="12"/>
        <color rgb="FF00B050"/>
        <rFont val="Aptos"/>
        <family val="2"/>
      </rPr>
      <t xml:space="preserve"> 36.5.</t>
    </r>
    <r>
      <rPr>
        <i/>
        <vertAlign val="superscript"/>
        <sz val="12"/>
        <color rgb="FF00B050"/>
        <rFont val="Aptos"/>
        <family val="2"/>
      </rPr>
      <t>1</t>
    </r>
    <r>
      <rPr>
        <i/>
        <sz val="12"/>
        <color indexed="12"/>
        <rFont val="Aptos"/>
        <family val="2"/>
      </rPr>
      <t>, 36.7. apakšpunkts</t>
    </r>
  </si>
  <si>
    <t>4.3.4.3.1.</t>
  </si>
  <si>
    <t>piemēram, komersanta teritorijā esošas satiksmes infrastruktūras izbūve</t>
  </si>
  <si>
    <t>7.5.</t>
  </si>
  <si>
    <t>4.3.5.</t>
  </si>
  <si>
    <r>
      <t xml:space="preserve">Būvdarbu izmaksas (ēkas), tai skaitā labiekārtošanas izmaksas
</t>
    </r>
    <r>
      <rPr>
        <i/>
        <sz val="12"/>
        <color indexed="12"/>
        <rFont val="Aptos"/>
        <family val="2"/>
      </rPr>
      <t>(teritorija labiekārtošanas izmaksas norāda zem koda 7.4.1.)</t>
    </r>
  </si>
  <si>
    <t>7.5.1.</t>
  </si>
  <si>
    <t>4.3.5.1.</t>
  </si>
  <si>
    <r>
      <t xml:space="preserve">Ēku un ar tām saistītās infrastruktūras izmaksas
</t>
    </r>
    <r>
      <rPr>
        <i/>
        <sz val="12"/>
        <color indexed="12"/>
        <rFont val="Aptos"/>
        <family val="2"/>
      </rPr>
      <t xml:space="preserve">MK noteikumu 36.4.1., 36.4.2., 36.4.4., 36.4.5., 36.4.6., 36.4.7., 36.5., </t>
    </r>
    <r>
      <rPr>
        <i/>
        <sz val="12"/>
        <color rgb="FF00B050"/>
        <rFont val="Aptos"/>
        <family val="2"/>
      </rPr>
      <t>36.5</t>
    </r>
    <r>
      <rPr>
        <i/>
        <vertAlign val="superscript"/>
        <sz val="12"/>
        <color rgb="FF00B050"/>
        <rFont val="Aptos"/>
        <family val="2"/>
      </rPr>
      <t>.1</t>
    </r>
    <r>
      <rPr>
        <i/>
        <sz val="12"/>
        <color indexed="12"/>
        <rFont val="Aptos"/>
        <family val="2"/>
      </rPr>
      <t>, 36.7. apakšpunkts</t>
    </r>
  </si>
  <si>
    <t>4.3.5.1.1.</t>
  </si>
  <si>
    <t>piemēram, ēkas "X" būvniecība</t>
  </si>
  <si>
    <t>4.4.</t>
  </si>
  <si>
    <r>
      <t xml:space="preserve">Projekta iesnieguma un to pamatojošās dokumentācijas sagatavošanas izmaksas 
</t>
    </r>
    <r>
      <rPr>
        <i/>
        <sz val="12"/>
        <color indexed="12"/>
        <rFont val="Aptos"/>
        <family val="2"/>
      </rPr>
      <t>MK noteikumu 36.9.1.3., 36.9.1.4., 36.9.1.5. apakšpunkts (tikai kā de minimis atbalsts)</t>
    </r>
  </si>
  <si>
    <r>
      <t xml:space="preserve">Izmaksas darbībām AER risinājumiem, tikai pie nomas infrastruktūras (komercdarbības atbalsts, regulas Nr.651/2014 41.pants, </t>
    </r>
    <r>
      <rPr>
        <b/>
        <i/>
        <sz val="12"/>
        <rFont val="Aptos"/>
        <family val="2"/>
      </rPr>
      <t xml:space="preserve">de minimis </t>
    </r>
    <r>
      <rPr>
        <b/>
        <sz val="12"/>
        <rFont val="Aptos"/>
        <family val="2"/>
      </rPr>
      <t xml:space="preserve">projekta sagatavošanai) 
</t>
    </r>
    <r>
      <rPr>
        <i/>
        <sz val="12"/>
        <color indexed="12"/>
        <rFont val="Aptos"/>
        <family val="2"/>
      </rPr>
      <t>Komercdarbības atbalsts atbilstoši MK noteikumu 53. un 67.punktam</t>
    </r>
  </si>
  <si>
    <t>5.1.</t>
  </si>
  <si>
    <t>5.1.1.</t>
  </si>
  <si>
    <t>Aprīkojuma un iekārtu izmaksas</t>
  </si>
  <si>
    <t>5.1.1.1.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</si>
  <si>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rgb="FF0000FF"/>
        <rFont val="Aptos"/>
        <family val="2"/>
      </rPr>
      <t>MK noteikumu 36.1.8., 36.3.5., 36.4.3., 36.7. apakšpunkts</t>
    </r>
  </si>
  <si>
    <t>5.2.</t>
  </si>
  <si>
    <t>5.2.1.</t>
  </si>
  <si>
    <t>5.2.2.</t>
  </si>
  <si>
    <t>5.2.3.</t>
  </si>
  <si>
    <t>5.2.3.1.</t>
  </si>
  <si>
    <t>5.2.3.2.</t>
  </si>
  <si>
    <t>5.3.</t>
  </si>
  <si>
    <r>
      <rPr>
        <b/>
        <sz val="12"/>
        <rFont val="Aptos"/>
        <family val="2"/>
      </rPr>
      <t>Projekta iesnieguma un to pamatojošās dokumentācijas sagatavošanas izmaksas</t>
    </r>
    <r>
      <rPr>
        <sz val="12"/>
        <rFont val="Aptos"/>
        <family val="2"/>
      </rPr>
      <t xml:space="preserve"> 
</t>
    </r>
    <r>
      <rPr>
        <i/>
        <sz val="12"/>
        <color indexed="12"/>
        <rFont val="Aptos"/>
        <family val="2"/>
      </rPr>
      <t>MK noteikumu 36.9.1.3., 36.9.1.4., 36.9.1.5.apakšpunkts (tikai kā de minimis atbalsts)</t>
    </r>
  </si>
  <si>
    <r>
      <t xml:space="preserve">Izmaksas darbībām remediācijai un sanācijai (komercdarbības atbalsts, regulas Nr.651/2014 45.pants, </t>
    </r>
    <r>
      <rPr>
        <b/>
        <i/>
        <sz val="12"/>
        <rFont val="Aptos"/>
        <family val="2"/>
      </rPr>
      <t>de minimis</t>
    </r>
    <r>
      <rPr>
        <b/>
        <sz val="12"/>
        <rFont val="Aptos"/>
        <family val="2"/>
      </rPr>
      <t xml:space="preserve"> projekta sagatavošanai)
</t>
    </r>
    <r>
      <rPr>
        <i/>
        <sz val="12"/>
        <color indexed="12"/>
        <rFont val="Aptos"/>
        <family val="2"/>
      </rPr>
      <t xml:space="preserve">Komercdarbības atbalsts atbilstoši MK noteikumu 54. un 67.punktam </t>
    </r>
  </si>
  <si>
    <t>6.1.</t>
  </si>
  <si>
    <t>6.1.1.</t>
  </si>
  <si>
    <t>6.1.2.</t>
  </si>
  <si>
    <t>6.1.3.</t>
  </si>
  <si>
    <t>6.1.3.1.</t>
  </si>
  <si>
    <t>piemēram, remediācijas un sanācijas darbu uzraudzība</t>
  </si>
  <si>
    <t>6.1.4.</t>
  </si>
  <si>
    <t>7.4.5.</t>
  </si>
  <si>
    <t>6.1.4.1.</t>
  </si>
  <si>
    <r>
      <t xml:space="preserve">Remediācijas un  sanācijas darbu, arī būvdarbu, izmaksas 
</t>
    </r>
    <r>
      <rPr>
        <i/>
        <sz val="12"/>
        <color indexed="12"/>
        <rFont val="Aptos"/>
        <family val="2"/>
      </rPr>
      <t>MK noteikumu 36.6. apakšpunkts</t>
    </r>
  </si>
  <si>
    <r>
      <t xml:space="preserve">Izmaksas darbībām nomas infrastruktūrai, ja nav zināms komersants (komercdarbības atbalsts, regulas Nr.651/2014 56.pants, </t>
    </r>
    <r>
      <rPr>
        <b/>
        <i/>
        <sz val="12"/>
        <rFont val="Aptos"/>
        <family val="2"/>
      </rPr>
      <t>de minimis</t>
    </r>
    <r>
      <rPr>
        <b/>
        <sz val="12"/>
        <rFont val="Aptos"/>
        <family val="2"/>
      </rPr>
      <t xml:space="preserve"> projekta sagatavošanai) 
</t>
    </r>
    <r>
      <rPr>
        <i/>
        <sz val="12"/>
        <color indexed="12"/>
        <rFont val="Aptos"/>
        <family val="2"/>
      </rPr>
      <t xml:space="preserve">Komercdarbības atbalsts atbilstoši MK noteikumu 55. un 67.punktam </t>
    </r>
  </si>
  <si>
    <t>7.1.1.</t>
  </si>
  <si>
    <t>7.2.1.</t>
  </si>
  <si>
    <t>7.2.2.</t>
  </si>
  <si>
    <t>7.2.3.</t>
  </si>
  <si>
    <t>7.2.3.1.</t>
  </si>
  <si>
    <t>7.2.3.2.</t>
  </si>
  <si>
    <t>7.2.4.</t>
  </si>
  <si>
    <t>7.2.4.1.</t>
  </si>
  <si>
    <r>
      <t xml:space="preserve">Uzņēmējdarbības teritorijas attīstīšana un labiekārtošana 
</t>
    </r>
    <r>
      <rPr>
        <i/>
        <sz val="12"/>
        <color indexed="12"/>
        <rFont val="Aptos"/>
        <family val="2"/>
      </rPr>
      <t xml:space="preserve">MK noteikumu 36.1.1., 36.1.2., 36.1.3., 36.1.4., 36.1.5., 36.1.6., 36.5., </t>
    </r>
    <r>
      <rPr>
        <i/>
        <sz val="12"/>
        <color rgb="FF00B050"/>
        <rFont val="Aptos"/>
        <family val="2"/>
      </rPr>
      <t>36.5.</t>
    </r>
    <r>
      <rPr>
        <i/>
        <vertAlign val="superscript"/>
        <sz val="12"/>
        <color rgb="FF00B050"/>
        <rFont val="Aptos"/>
        <family val="2"/>
      </rPr>
      <t>1</t>
    </r>
    <r>
      <rPr>
        <i/>
        <sz val="12"/>
        <color indexed="12"/>
        <rFont val="Aptos"/>
        <family val="2"/>
      </rPr>
      <t>, 36.7. apakšpunkts</t>
    </r>
  </si>
  <si>
    <t>7.2.4.1.1.</t>
  </si>
  <si>
    <t>7.2.4.1.2.</t>
  </si>
  <si>
    <t>piemēram, dzelzceļa iekšējā tīkla izbūve
(MK noteikumu 36.11.+C123+C120+C123+C120</t>
  </si>
  <si>
    <t>7.2.4.2.</t>
  </si>
  <si>
    <t>7.2.4.2.1.</t>
  </si>
  <si>
    <t xml:space="preserve">piemēram, elektrības pieslēguma, kuru nodos sadales sistēmas operatora īpašumā, izbūve nomas infrastruktūrai </t>
  </si>
  <si>
    <t>7.2.4.3.</t>
  </si>
  <si>
    <r>
      <t xml:space="preserve">Satiksmes infrastruktūras izmaksas
</t>
    </r>
    <r>
      <rPr>
        <i/>
        <sz val="12"/>
        <color indexed="12"/>
        <rFont val="Aptos"/>
        <family val="2"/>
      </rPr>
      <t>MK noteikumu 36.5.,</t>
    </r>
    <r>
      <rPr>
        <i/>
        <sz val="12"/>
        <color rgb="FF00B050"/>
        <rFont val="Aptos"/>
        <family val="2"/>
      </rPr>
      <t xml:space="preserve"> 36.5.</t>
    </r>
    <r>
      <rPr>
        <i/>
        <vertAlign val="superscript"/>
        <sz val="12"/>
        <color rgb="FF00B050"/>
        <rFont val="Aptos"/>
        <family val="2"/>
      </rPr>
      <t>1</t>
    </r>
    <r>
      <rPr>
        <i/>
        <sz val="12"/>
        <color indexed="12"/>
        <rFont val="Aptos"/>
        <family val="2"/>
      </rPr>
      <t>, 36.3.1., 36.3.2., 36.3.3., 36.3.4., 36.7. apakšpunkts</t>
    </r>
  </si>
  <si>
    <t>7.2.4.3.1.</t>
  </si>
  <si>
    <t>piemēram, satiksmes infrastruktūras izbūve, kuru plānots nodot nomā</t>
  </si>
  <si>
    <t>7.2.5.</t>
  </si>
  <si>
    <t>7.2.5.1.</t>
  </si>
  <si>
    <r>
      <t xml:space="preserve">Ēku un ar tām saistītās infrastruktūras izmaksas
</t>
    </r>
    <r>
      <rPr>
        <i/>
        <sz val="12"/>
        <color indexed="12"/>
        <rFont val="Aptos"/>
        <family val="2"/>
      </rPr>
      <t xml:space="preserve">MK noteikumu 36.4.1., 36.4.2., 36.4.4., 36.4.5., 36.4.6., 36.5., </t>
    </r>
    <r>
      <rPr>
        <i/>
        <sz val="12"/>
        <color rgb="FF00B050"/>
        <rFont val="Aptos"/>
        <family val="2"/>
      </rPr>
      <t>36.5.</t>
    </r>
    <r>
      <rPr>
        <i/>
        <vertAlign val="superscript"/>
        <sz val="12"/>
        <color rgb="FF00B050"/>
        <rFont val="Aptos"/>
        <family val="2"/>
      </rPr>
      <t>1</t>
    </r>
    <r>
      <rPr>
        <i/>
        <sz val="12"/>
        <color indexed="12"/>
        <rFont val="Aptos"/>
        <family val="2"/>
      </rPr>
      <t>, 36.7. apakšpunkts</t>
    </r>
  </si>
  <si>
    <t>7.2.5.1.1.</t>
  </si>
  <si>
    <t>piemēram, ēkas "X" būvniecība, kuru paredzēts nodot nomā komersantiem</t>
  </si>
  <si>
    <t>8.</t>
  </si>
  <si>
    <r>
      <rPr>
        <b/>
        <i/>
        <sz val="12"/>
        <rFont val="Aptos"/>
        <family val="2"/>
      </rPr>
      <t>Izmaksas darbībai privātās lietošanas dzelzceļa infrastruktūras savienojumam (nepiemēro komercdarbības atbalstu)</t>
    </r>
    <r>
      <rPr>
        <b/>
        <sz val="12"/>
        <rFont val="Aptos"/>
        <family val="2"/>
      </rPr>
      <t xml:space="preserve">
</t>
    </r>
    <r>
      <rPr>
        <i/>
        <sz val="12"/>
        <color indexed="12"/>
        <rFont val="Aptos"/>
        <family val="2"/>
      </rPr>
      <t>Privātās lietošanas dzelzceļa infrastruktūras savienojuma izmaksas no publiskās lietošanas dzelzceļa infrastruktūras līdz uzņēmējdarbības teritorijai un ar tām saistītās izmaksas, ko finansē 100 procentu apmērā no līdzekļiem, kas ir brīvi no komercdarbības atbalsta. Eiropas Reģionālā attīstības fonda finansējumu šīm izmaksām neplāno.</t>
    </r>
  </si>
  <si>
    <t>8.1.</t>
  </si>
  <si>
    <t>8.1.1.</t>
  </si>
  <si>
    <t>8.1.1.1.</t>
  </si>
  <si>
    <r>
      <t xml:space="preserve">Uzņēmējdarbības teritorijas attīstīšana un labiekārtošana 
</t>
    </r>
    <r>
      <rPr>
        <i/>
        <sz val="12"/>
        <color indexed="12"/>
        <rFont val="Aptos"/>
        <family val="2"/>
      </rPr>
      <t xml:space="preserve">MK noteikumu 36.11.apakšpunkta izmaksas privātās lietošanas dzelceļa infrastruktūras savienojuma posma izbūvei, pārbūvei vai atjaunošanai un ar šī izmaksām saistītās izmaksas (piemēram., būvuzraudzība, autoruzraudzība). Savienojuma izmaksas plāno, ja 7.darbības "Darbības nomas infrastruktūrai, ja nav zināms komersants (komercdarbības atbalsts, regulas Nr.651/2014 56.pants, de minimis projekta sagatavošanai)" izmaksu ietvaros plānotas iekšējā dzelzceļa tīkla izmaksas. </t>
    </r>
  </si>
  <si>
    <r>
      <t xml:space="preserve">Izmaksas projekta sadarbības partnerim tā īstenotajām darbībām </t>
    </r>
    <r>
      <rPr>
        <b/>
        <u/>
        <sz val="12"/>
        <rFont val="Aptos"/>
        <family val="2"/>
      </rPr>
      <t>vienīgi militārajā jomā</t>
    </r>
    <r>
      <rPr>
        <b/>
        <sz val="12"/>
        <rFont val="Aptos"/>
        <family val="2"/>
      </rPr>
      <t xml:space="preserve"> (nepiemēro komercdarbības atbalstu, Līgums par Eiropas savienību, 346. panta 1.daļas (b) apakšpunkts)
</t>
    </r>
    <r>
      <rPr>
        <i/>
        <sz val="12"/>
        <color indexed="12"/>
        <rFont val="Aptos"/>
        <family val="2"/>
      </rPr>
      <t>MK noteikumu 48</t>
    </r>
    <r>
      <rPr>
        <i/>
        <vertAlign val="superscript"/>
        <sz val="12"/>
        <color rgb="FF0000FF"/>
        <rFont val="Aptos"/>
        <family val="2"/>
      </rPr>
      <t>1</t>
    </r>
    <r>
      <rPr>
        <i/>
        <sz val="12"/>
        <color indexed="12"/>
        <rFont val="Aptos"/>
        <family val="2"/>
      </rPr>
      <t>.punkts</t>
    </r>
  </si>
  <si>
    <t>9.2.</t>
  </si>
  <si>
    <t>9.2.1.</t>
  </si>
  <si>
    <r>
      <rPr>
        <b/>
        <sz val="12"/>
        <rFont val="Aptos"/>
        <family val="2"/>
      </rPr>
      <t>Projektēšanas izmaksas</t>
    </r>
    <r>
      <rPr>
        <sz val="12"/>
        <rFont val="Aptos"/>
        <family val="2"/>
      </rPr>
      <t xml:space="preserve">
</t>
    </r>
    <r>
      <rPr>
        <i/>
        <sz val="12"/>
        <color indexed="12"/>
        <rFont val="Aptos"/>
        <family val="2"/>
      </rPr>
      <t>MK noteikumu 36.9.1.1., 36.9.1.2. apakšpunkts</t>
    </r>
  </si>
  <si>
    <t>9.2.2.</t>
  </si>
  <si>
    <t>9.2.3.</t>
  </si>
  <si>
    <t>9.2.3.1.</t>
  </si>
  <si>
    <t>9.2.3.2.</t>
  </si>
  <si>
    <t>9.2.4.</t>
  </si>
  <si>
    <t>9.2.4.1.</t>
  </si>
  <si>
    <t>9.2.4.1.1.</t>
  </si>
  <si>
    <t>9.2.4.1.2.</t>
  </si>
  <si>
    <t>9.2.4.2.</t>
  </si>
  <si>
    <t>9.2.4.2.1.</t>
  </si>
  <si>
    <t>9.2.4.3.</t>
  </si>
  <si>
    <r>
      <t xml:space="preserve">Satiksmes infrastruktūras izmaksas
</t>
    </r>
    <r>
      <rPr>
        <i/>
        <sz val="12"/>
        <color indexed="12"/>
        <rFont val="Aptos"/>
        <family val="2"/>
      </rPr>
      <t>MK noteikumu 36.5.</t>
    </r>
    <r>
      <rPr>
        <i/>
        <sz val="12"/>
        <color rgb="FF00B050"/>
        <rFont val="Aptos"/>
        <family val="2"/>
      </rPr>
      <t>, 36.5.</t>
    </r>
    <r>
      <rPr>
        <i/>
        <vertAlign val="superscript"/>
        <sz val="12"/>
        <color rgb="FF00B050"/>
        <rFont val="Aptos"/>
        <family val="2"/>
      </rPr>
      <t>1</t>
    </r>
    <r>
      <rPr>
        <i/>
        <sz val="12"/>
        <color indexed="12"/>
        <rFont val="Aptos"/>
        <family val="2"/>
      </rPr>
      <t>, 36.3.1., 36.3.2., 36.3.3., 36.3.4., 36.7. apakšpunkts</t>
    </r>
  </si>
  <si>
    <t>9.2.4.3.1.</t>
  </si>
  <si>
    <t>9.2.5.</t>
  </si>
  <si>
    <t>9.2.5.1.</t>
  </si>
  <si>
    <r>
      <t xml:space="preserve">Ēku un ar tām saistītās infrastruktūras izmaksas
</t>
    </r>
    <r>
      <rPr>
        <i/>
        <sz val="12"/>
        <color indexed="12"/>
        <rFont val="Aptos"/>
        <family val="2"/>
      </rPr>
      <t>MK noteikumu 36.4.1., 36.4.2., 36.4.4., 36.4.5., 36.4</t>
    </r>
    <r>
      <rPr>
        <i/>
        <sz val="12"/>
        <color rgb="FF0000FF"/>
        <rFont val="Aptos"/>
        <family val="2"/>
      </rPr>
      <t>.6., 36.4.7</t>
    </r>
    <r>
      <rPr>
        <i/>
        <sz val="12"/>
        <color indexed="12"/>
        <rFont val="Aptos"/>
        <family val="2"/>
      </rPr>
      <t xml:space="preserve">.,  36.5., </t>
    </r>
    <r>
      <rPr>
        <i/>
        <sz val="12"/>
        <color rgb="FF00B050"/>
        <rFont val="Aptos"/>
        <family val="2"/>
      </rPr>
      <t>36.5.</t>
    </r>
    <r>
      <rPr>
        <i/>
        <vertAlign val="superscript"/>
        <sz val="12"/>
        <color rgb="FF00B050"/>
        <rFont val="Aptos"/>
        <family val="2"/>
      </rPr>
      <t>1</t>
    </r>
    <r>
      <rPr>
        <i/>
        <sz val="12"/>
        <color indexed="12"/>
        <rFont val="Aptos"/>
        <family val="2"/>
      </rPr>
      <t>,  36.7. apakšpunkts</t>
    </r>
  </si>
  <si>
    <t>9.2.5.1.1.</t>
  </si>
  <si>
    <t>9.3.</t>
  </si>
  <si>
    <r>
      <rPr>
        <b/>
        <sz val="12"/>
        <color rgb="FF00B050"/>
        <rFont val="Aptos"/>
        <family val="2"/>
      </rPr>
      <t>Informatīvo un publicitātes pasākumu izmaksas</t>
    </r>
    <r>
      <rPr>
        <sz val="12"/>
        <rFont val="Aptos"/>
        <family val="2"/>
      </rPr>
      <t xml:space="preserve">
</t>
    </r>
    <r>
      <rPr>
        <i/>
        <sz val="12"/>
        <color indexed="12"/>
        <rFont val="Aptos"/>
        <family val="2"/>
      </rPr>
      <t>MK noteikumu 36.8. apakšpunkts</t>
    </r>
  </si>
  <si>
    <t>9.4.</t>
  </si>
  <si>
    <r>
      <rPr>
        <b/>
        <sz val="12"/>
        <rFont val="Aptos"/>
        <family val="2"/>
      </rPr>
      <t>Projekta iesnieguma un to pamatojošās dokumentācijas sagatavošanas izmaksas</t>
    </r>
    <r>
      <rPr>
        <sz val="12"/>
        <rFont val="Aptos"/>
        <family val="2"/>
      </rPr>
      <t xml:space="preserve"> 
</t>
    </r>
    <r>
      <rPr>
        <i/>
        <sz val="12"/>
        <color indexed="12"/>
        <rFont val="Aptos"/>
        <family val="2"/>
      </rPr>
      <t>MK noteikumu 36.9.1.3., 36.9.1.4., 36.9.1.5.apakšpunkts</t>
    </r>
  </si>
  <si>
    <t>Sadarbības partneris:</t>
  </si>
  <si>
    <r>
      <rPr>
        <b/>
        <sz val="12"/>
        <rFont val="Aptos"/>
        <family val="2"/>
      </rPr>
      <t>Satiksmes infrastruktūras izmaksas</t>
    </r>
    <r>
      <rPr>
        <sz val="12"/>
        <rFont val="Aptos"/>
        <family val="2"/>
      </rPr>
      <t xml:space="preserve">
</t>
    </r>
    <r>
      <rPr>
        <i/>
        <sz val="12"/>
        <color indexed="12"/>
        <rFont val="Aptos"/>
        <family val="2"/>
      </rPr>
      <t>MK noteikumu 36.3.1., 36.3.2., 36.3.3., 36.3.4.,36.5.,</t>
    </r>
    <r>
      <rPr>
        <i/>
        <sz val="12"/>
        <color rgb="FF00B050"/>
        <rFont val="Aptos"/>
        <family val="2"/>
      </rPr>
      <t xml:space="preserve"> 36.5.</t>
    </r>
    <r>
      <rPr>
        <i/>
        <vertAlign val="superscript"/>
        <sz val="12"/>
        <color rgb="FF00B050"/>
        <rFont val="Aptos"/>
        <family val="2"/>
      </rPr>
      <t>1</t>
    </r>
    <r>
      <rPr>
        <i/>
        <sz val="12"/>
        <color indexed="12"/>
        <rFont val="Aptos"/>
        <family val="2"/>
      </rPr>
      <t>, , 36.7.apakšpunkts</t>
    </r>
  </si>
  <si>
    <r>
      <t xml:space="preserve">Satiksmes infrastruktūras izmaksas
</t>
    </r>
    <r>
      <rPr>
        <i/>
        <sz val="12"/>
        <color indexed="12"/>
        <rFont val="Aptos"/>
        <family val="2"/>
      </rPr>
      <t xml:space="preserve">MK noteikumu 36.3.1., 36.3.2., 36.3.3., 36.3.4., 36.5., </t>
    </r>
    <r>
      <rPr>
        <i/>
        <sz val="12"/>
        <color rgb="FF00B050"/>
        <rFont val="Aptos"/>
        <family val="2"/>
      </rPr>
      <t>36.5.</t>
    </r>
    <r>
      <rPr>
        <i/>
        <vertAlign val="superscript"/>
        <sz val="12"/>
        <color rgb="FF00B050"/>
        <rFont val="Aptos"/>
        <family val="2"/>
      </rPr>
      <t>1</t>
    </r>
    <r>
      <rPr>
        <i/>
        <sz val="12"/>
        <color indexed="12"/>
        <rFont val="Aptos"/>
        <family val="2"/>
      </rPr>
      <t>, 36.7. apakšpunkts</t>
    </r>
  </si>
  <si>
    <r>
      <t xml:space="preserve">Ēku un ar tām saistītās infrastruktūras izmaksas
</t>
    </r>
    <r>
      <rPr>
        <i/>
        <sz val="12"/>
        <color indexed="12"/>
        <rFont val="Aptos"/>
        <family val="2"/>
      </rPr>
      <t xml:space="preserve">MK noteikumu 36.4.1., 36.4.2., 36.4.4., 36.4.5., 36.4.6., 36.4.7., 36.5., </t>
    </r>
    <r>
      <rPr>
        <i/>
        <sz val="12"/>
        <color rgb="FF00B050"/>
        <rFont val="Aptos"/>
        <family val="2"/>
      </rPr>
      <t>36.5.</t>
    </r>
    <r>
      <rPr>
        <i/>
        <vertAlign val="superscript"/>
        <sz val="12"/>
        <color rgb="FF00B050"/>
        <rFont val="Aptos"/>
        <family val="2"/>
      </rPr>
      <t>1</t>
    </r>
    <r>
      <rPr>
        <i/>
        <sz val="12"/>
        <color indexed="12"/>
        <rFont val="Aptos"/>
        <family val="2"/>
      </rPr>
      <t>, 36.7. apakšpunkts</t>
    </r>
  </si>
  <si>
    <r>
      <t xml:space="preserve">piemēram, dzelzceļa iekšējā tīkla izbūve
</t>
    </r>
    <r>
      <rPr>
        <i/>
        <sz val="11"/>
        <color indexed="12"/>
        <rFont val="Aptos"/>
        <family val="2"/>
      </rPr>
      <t>(MK noteikumu 36.11.apakšpunkta izmaksas privātās lietošanas dzelceļa infrastruktūras savienojuma posmam plāno 8.darbības "Izmaksas darbībai privātās lietošanas dzelzceļa infrastruktūras savienojumam (nepiemēro komercdarbības atbalstu) izmaksu ietvaros un no līdzekļiem, kas ir brīvi no komercdarbības atbalsta)</t>
    </r>
  </si>
  <si>
    <r>
      <t xml:space="preserve">Ēku un ar tām saistītās infrastruktūras izmaksas
</t>
    </r>
    <r>
      <rPr>
        <i/>
        <sz val="12"/>
        <color indexed="12"/>
        <rFont val="Aptos"/>
        <family val="2"/>
      </rPr>
      <t>MK noteikumu 36.4.1., 36.4.2., 36.4.4., 36.4.5., 36.4.6., 36.5.,</t>
    </r>
    <r>
      <rPr>
        <i/>
        <sz val="12"/>
        <color rgb="FF00B050"/>
        <rFont val="Aptos"/>
        <family val="2"/>
      </rPr>
      <t xml:space="preserve"> 36.5.</t>
    </r>
    <r>
      <rPr>
        <i/>
        <vertAlign val="superscript"/>
        <sz val="12"/>
        <color rgb="FF00B050"/>
        <rFont val="Aptos"/>
        <family val="2"/>
      </rPr>
      <t>1</t>
    </r>
    <r>
      <rPr>
        <i/>
        <sz val="12"/>
        <color indexed="12"/>
        <rFont val="Aptos"/>
        <family val="2"/>
      </rPr>
      <t>,  36.7. apakšpunkts</t>
    </r>
  </si>
  <si>
    <r>
      <t xml:space="preserve">Satiksmes infrastruktūras izmaksas
</t>
    </r>
    <r>
      <rPr>
        <i/>
        <sz val="12"/>
        <color indexed="12"/>
        <rFont val="Aptos"/>
        <family val="2"/>
      </rPr>
      <t xml:space="preserve">MK noteikumu 36.5., </t>
    </r>
    <r>
      <rPr>
        <i/>
        <sz val="12"/>
        <color rgb="FF00B050"/>
        <rFont val="Aptos"/>
        <family val="2"/>
      </rPr>
      <t>36.5.</t>
    </r>
    <r>
      <rPr>
        <i/>
        <vertAlign val="superscript"/>
        <sz val="12"/>
        <color rgb="FF00B050"/>
        <rFont val="Aptos"/>
        <family val="2"/>
      </rPr>
      <t>1</t>
    </r>
    <r>
      <rPr>
        <i/>
        <sz val="12"/>
        <color indexed="12"/>
        <rFont val="Aptos"/>
        <family val="2"/>
      </rPr>
      <t>, 36.3.1., 36.3.2., 36.3.3., 36.3.4., 36.7. apakšpunkts</t>
    </r>
  </si>
  <si>
    <r>
      <t xml:space="preserve">Ēku un ar tām saistītās infrastruktūras izmaksas
</t>
    </r>
    <r>
      <rPr>
        <i/>
        <sz val="12"/>
        <color indexed="12"/>
        <rFont val="Aptos"/>
        <family val="2"/>
      </rPr>
      <t>MK noteikumu 36.4.1., 36.4.2., 36.4.4., 36.4.5., 36.4</t>
    </r>
    <r>
      <rPr>
        <i/>
        <sz val="12"/>
        <color rgb="FF0000FF"/>
        <rFont val="Aptos"/>
        <family val="2"/>
      </rPr>
      <t>.6., 36.4.7</t>
    </r>
    <r>
      <rPr>
        <i/>
        <sz val="12"/>
        <color indexed="12"/>
        <rFont val="Aptos"/>
        <family val="2"/>
      </rPr>
      <t xml:space="preserve">.,  36.5., </t>
    </r>
    <r>
      <rPr>
        <i/>
        <sz val="12"/>
        <color rgb="FF00B050"/>
        <rFont val="Aptos"/>
        <family val="2"/>
      </rPr>
      <t>36.5.</t>
    </r>
    <r>
      <rPr>
        <i/>
        <vertAlign val="superscript"/>
        <sz val="12"/>
        <color rgb="FF00B050"/>
        <rFont val="Aptos"/>
        <family val="2"/>
      </rPr>
      <t>1</t>
    </r>
    <r>
      <rPr>
        <i/>
        <sz val="12"/>
        <color indexed="12"/>
        <rFont val="Aptos"/>
        <family val="2"/>
      </rPr>
      <t xml:space="preserve"> , 36.7. apakšpunkts</t>
    </r>
  </si>
  <si>
    <r>
      <t xml:space="preserve">Uzņēmējdarbības teritorijas attīstīšana un labiekārtošana 
</t>
    </r>
    <r>
      <rPr>
        <i/>
        <sz val="12"/>
        <color indexed="12"/>
        <rFont val="Aptos"/>
        <family val="2"/>
      </rPr>
      <t>MK noteikumu 36.1.1., 36.1.2., 36.1.3., 36.1.4., 36.1.5., 36.1.6., 36.5.,</t>
    </r>
    <r>
      <rPr>
        <i/>
        <sz val="12"/>
        <color rgb="FF00B050"/>
        <rFont val="Aptos"/>
        <family val="2"/>
      </rPr>
      <t>36.5.</t>
    </r>
    <r>
      <rPr>
        <i/>
        <vertAlign val="superscript"/>
        <sz val="12"/>
        <color rgb="FF00B050"/>
        <rFont val="Aptos"/>
        <family val="2"/>
      </rPr>
      <t>1</t>
    </r>
    <r>
      <rPr>
        <i/>
        <sz val="12"/>
        <color indexed="12"/>
        <rFont val="Aptos"/>
        <family val="2"/>
      </rPr>
      <t>, 36.7. apakšpunkts</t>
    </r>
  </si>
  <si>
    <r>
      <t xml:space="preserve">Ēku un ar tām saistītās infrastruktūras izmaksas
</t>
    </r>
    <r>
      <rPr>
        <i/>
        <sz val="12"/>
        <color indexed="12"/>
        <rFont val="Aptos"/>
        <family val="2"/>
      </rPr>
      <t>MK noteikumu 36.4.1., 36.4.2., 36.4.4., 36.4.5., 36.</t>
    </r>
    <r>
      <rPr>
        <i/>
        <sz val="12"/>
        <color rgb="FF0000FF"/>
        <rFont val="Aptos"/>
        <family val="2"/>
      </rPr>
      <t>4.6., 36.4.7</t>
    </r>
    <r>
      <rPr>
        <i/>
        <sz val="12"/>
        <color indexed="12"/>
        <rFont val="Aptos"/>
        <family val="2"/>
      </rPr>
      <t xml:space="preserve">.,  36.5., </t>
    </r>
    <r>
      <rPr>
        <i/>
        <sz val="12"/>
        <color rgb="FF00B050"/>
        <rFont val="Aptos"/>
        <family val="2"/>
      </rPr>
      <t>36.5</t>
    </r>
    <r>
      <rPr>
        <i/>
        <vertAlign val="superscript"/>
        <sz val="12"/>
        <color rgb="FF00B050"/>
        <rFont val="Aptos"/>
        <family val="2"/>
      </rPr>
      <t>1</t>
    </r>
    <r>
      <rPr>
        <i/>
        <sz val="12"/>
        <color indexed="12"/>
        <rFont val="Aptos"/>
        <family val="2"/>
      </rPr>
      <t xml:space="preserve"> , 36.7. apakšpunkts</t>
    </r>
  </si>
  <si>
    <r>
      <t xml:space="preserve">Uzņēmējdarbības teritorijas attīstīšana un labiekārtošana 
</t>
    </r>
    <r>
      <rPr>
        <i/>
        <sz val="12"/>
        <color indexed="12"/>
        <rFont val="Aptos"/>
        <family val="2"/>
      </rPr>
      <t>MK noteikumu 36.1.1., 36.1.3., 36.1.4., 36.1.5., 36.1.6., 36.1.7., 36.5., 36.7. apakšpunkts</t>
    </r>
  </si>
  <si>
    <r>
      <t xml:space="preserve">Ēku un ar tām saistītās infrastruktūras izmaksas
</t>
    </r>
    <r>
      <rPr>
        <i/>
        <sz val="12"/>
        <color indexed="12"/>
        <rFont val="Aptos"/>
        <family val="2"/>
      </rPr>
      <t xml:space="preserve">MK noteikumu 36.4.1., 36.4.2., 36.4.4., 36.4.5., 36.4.6., 36.4.7., 36.5., </t>
    </r>
    <r>
      <rPr>
        <i/>
        <sz val="12"/>
        <color rgb="FF00B050"/>
        <rFont val="Aptos"/>
        <family val="2"/>
      </rPr>
      <t>36.5.1</t>
    </r>
    <r>
      <rPr>
        <i/>
        <sz val="12"/>
        <color indexed="12"/>
        <rFont val="Aptos"/>
        <family val="2"/>
      </rPr>
      <t>,36.7. apakšpunkts</t>
    </r>
  </si>
  <si>
    <r>
      <t xml:space="preserve">Izmaksas projekta sadarbības partnerim tā īstenotajām darbībām </t>
    </r>
    <r>
      <rPr>
        <b/>
        <u/>
        <sz val="12"/>
        <rFont val="Aptos"/>
        <family val="2"/>
      </rPr>
      <t>vienīgi</t>
    </r>
    <r>
      <rPr>
        <b/>
        <sz val="12"/>
        <rFont val="Aptos"/>
        <family val="2"/>
      </rPr>
      <t xml:space="preserve"> </t>
    </r>
    <r>
      <rPr>
        <b/>
        <u/>
        <sz val="12"/>
        <rFont val="Aptos"/>
        <family val="2"/>
      </rPr>
      <t>militārajā jomā</t>
    </r>
    <r>
      <rPr>
        <b/>
        <sz val="12"/>
        <rFont val="Aptos"/>
        <family val="2"/>
      </rPr>
      <t xml:space="preserve"> (nepiemēro komercdarbības atbalstu, Līgums par Eiropas savienību, 346. panta 1.daļas (b) apakšpunkts)
</t>
    </r>
    <r>
      <rPr>
        <i/>
        <sz val="12"/>
        <color indexed="12"/>
        <rFont val="Aptos"/>
        <family val="2"/>
      </rPr>
      <t>MK noteikumu 48</t>
    </r>
    <r>
      <rPr>
        <i/>
        <vertAlign val="superscript"/>
        <sz val="12"/>
        <color rgb="FF0000FF"/>
        <rFont val="Aptos"/>
        <family val="2"/>
      </rPr>
      <t>1</t>
    </r>
    <r>
      <rPr>
        <i/>
        <sz val="12"/>
        <color indexed="12"/>
        <rFont val="Aptos"/>
        <family val="2"/>
      </rPr>
      <t>.punkts</t>
    </r>
  </si>
  <si>
    <r>
      <t xml:space="preserve">Ēku un ar tām saistītās infrastruktūras izmaksas
</t>
    </r>
    <r>
      <rPr>
        <i/>
        <sz val="12"/>
        <color indexed="12"/>
        <rFont val="Aptos"/>
        <family val="2"/>
      </rPr>
      <t>MK noteikumu 36.4.1., 36.4.2., 36.4.4., 36.4.5</t>
    </r>
    <r>
      <rPr>
        <i/>
        <sz val="12"/>
        <color rgb="FF0000FF"/>
        <rFont val="Aptos"/>
        <family val="2"/>
      </rPr>
      <t>., 36.4.6., 36.4.7</t>
    </r>
    <r>
      <rPr>
        <i/>
        <sz val="12"/>
        <color indexed="12"/>
        <rFont val="Aptos"/>
        <family val="2"/>
      </rPr>
      <t>.,  36.5.,</t>
    </r>
    <r>
      <rPr>
        <i/>
        <sz val="12"/>
        <color rgb="FF00B050"/>
        <rFont val="Aptos"/>
        <family val="2"/>
      </rPr>
      <t xml:space="preserve"> 36.5.</t>
    </r>
    <r>
      <rPr>
        <i/>
        <vertAlign val="superscript"/>
        <sz val="12"/>
        <color rgb="FF00B050"/>
        <rFont val="Aptos"/>
        <family val="2"/>
      </rPr>
      <t>1</t>
    </r>
    <r>
      <rPr>
        <i/>
        <sz val="12"/>
        <color indexed="12"/>
        <rFont val="Aptos"/>
        <family val="2"/>
      </rPr>
      <t>, 36.7. apakšpunkts</t>
    </r>
  </si>
  <si>
    <r>
      <rPr>
        <b/>
        <vertAlign val="superscript"/>
        <sz val="12"/>
        <rFont val="Aptos"/>
        <family val="2"/>
      </rPr>
      <t>1</t>
    </r>
    <r>
      <rPr>
        <b/>
        <sz val="12"/>
        <rFont val="Aptos"/>
        <family val="2"/>
      </rPr>
      <t xml:space="preserve"> Tabulā atspoguļo projekta iesnieguma sadaļā "Projekta budžeta kopsavilkums" un izmaksu un ieguvumu analīzes modelī paredzēto izmaksu detalizētu sadalījumu.</t>
    </r>
    <r>
      <rPr>
        <b/>
        <u/>
        <sz val="12"/>
        <rFont val="Aptos"/>
        <family val="2"/>
      </rPr>
      <t xml:space="preserve"> </t>
    </r>
    <r>
      <rPr>
        <b/>
        <sz val="12"/>
        <rFont val="Aptos"/>
        <family val="2"/>
      </rPr>
      <t xml:space="preserve">
! Tabulā var paredzēt jaunas rindas vai dzēst tās, kas neattiecas uz projekta iesniegumu.</t>
    </r>
  </si>
  <si>
    <t>2 Ministru kabineta 2024. gada 16. janvāra noteikumi Nr. 55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pasākuma "Infrastruktūra uzņēmējdarbības atbalstam" īstenošanas noteikumi" (turpmāk - MK noteikumi)</t>
  </si>
  <si>
    <r>
      <rPr>
        <b/>
        <vertAlign val="superscript"/>
        <sz val="12"/>
        <rFont val="Aptos"/>
        <family val="2"/>
      </rPr>
      <t>3</t>
    </r>
    <r>
      <rPr>
        <b/>
        <sz val="12"/>
        <rFont val="Aptos"/>
        <family val="2"/>
      </rPr>
      <t xml:space="preserve"> Izmaksu pozīciju kodi atbilst projekta iesnieguma sadaļā "Projekta budžeta kopsavilkums" norādītajiem izmaksu pozīciju kodiem. Kodu numerāciju mainīt nedrīkst!</t>
    </r>
  </si>
  <si>
    <r>
      <rPr>
        <b/>
        <vertAlign val="superscript"/>
        <sz val="12"/>
        <rFont val="Aptos"/>
        <family val="2"/>
      </rPr>
      <t>4</t>
    </r>
    <r>
      <rPr>
        <b/>
        <sz val="12"/>
        <rFont val="Aptos"/>
        <family val="2"/>
      </rPr>
      <t xml:space="preserve"> Numerāciju kolonnā "Nr.p.k." pielāgo pēc nepieciešamības un projekta iesniedzēja ieskatiem.</t>
    </r>
  </si>
  <si>
    <r>
      <rPr>
        <b/>
        <vertAlign val="superscript"/>
        <sz val="12"/>
        <rFont val="Aptos"/>
        <family val="2"/>
      </rPr>
      <t>5</t>
    </r>
    <r>
      <rPr>
        <b/>
        <sz val="12"/>
        <rFont val="Aptos"/>
        <family val="2"/>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Veicot šādus papildinājumus jāņem vērā, ka ir atbilstoši jāprecizē aprēķinu formulas iekļaujot šo apakšpoizīciju virspozīcijas formulā. Izmaksu pozīciju nosaukumus, kas atbilst kodiem, mainīt nedrīkst.</t>
    </r>
  </si>
  <si>
    <t>ES fonda atbalsta likme</t>
  </si>
  <si>
    <t>9.1.</t>
  </si>
  <si>
    <t>9.1.1.</t>
  </si>
  <si>
    <t>9.1.1.1.</t>
  </si>
  <si>
    <r>
      <rPr>
        <b/>
        <sz val="12"/>
        <color rgb="FF00B050"/>
        <rFont val="Aptos"/>
        <family val="2"/>
      </rPr>
      <t>Inženiertehnisko sistēmu un iekārtu iegāde un uzstādīšana, kas uzkrāj vai ražo enerģiju no atjaunojamiem energoresursiem, tai skaitā šo sistēmu un iekārtu funkcionalitātei nepieciešamo inženierbūvju būvniecība, kas ir minēto sistēmu un iekārtu sastāvdaļa</t>
    </r>
    <r>
      <rPr>
        <b/>
        <sz val="12"/>
        <rFont val="Aptos"/>
        <family val="2"/>
      </rPr>
      <t xml:space="preserve"> 
</t>
    </r>
    <r>
      <rPr>
        <i/>
        <sz val="12"/>
        <color indexed="12"/>
        <rFont val="Aptos"/>
        <family val="2"/>
      </rPr>
      <t>Atbilstoši MK noteikumu 36.1.8., 36.3.5., 36.4.3. un 36.7.apakšpunktam)</t>
    </r>
  </si>
  <si>
    <r>
      <t xml:space="preserve">Uzņēmējdarbības teritorijas attīstīšana un labiekārtošana 
</t>
    </r>
    <r>
      <rPr>
        <i/>
        <sz val="12"/>
        <color indexed="12"/>
        <rFont val="Aptos"/>
        <family val="2"/>
      </rPr>
      <t>MK noteikumu 36.1.1., 36.1.2., 36.1.3., 36.1.4., 36.1.5., 36.1.</t>
    </r>
    <r>
      <rPr>
        <i/>
        <sz val="12"/>
        <color rgb="FF0000FF"/>
        <rFont val="Aptos"/>
        <family val="2"/>
      </rPr>
      <t>6., 36.1.7</t>
    </r>
    <r>
      <rPr>
        <i/>
        <sz val="12"/>
        <color indexed="12"/>
        <rFont val="Aptos"/>
        <family val="2"/>
      </rPr>
      <t xml:space="preserve">., 36.5., </t>
    </r>
    <r>
      <rPr>
        <i/>
        <sz val="12"/>
        <color rgb="FF00B050"/>
        <rFont val="Aptos"/>
        <family val="2"/>
      </rPr>
      <t xml:space="preserve"> 36.5.</t>
    </r>
    <r>
      <rPr>
        <i/>
        <vertAlign val="superscript"/>
        <sz val="12"/>
        <color rgb="FF00B050"/>
        <rFont val="Aptos"/>
        <family val="2"/>
      </rPr>
      <t>1</t>
    </r>
    <r>
      <rPr>
        <i/>
        <sz val="12"/>
        <color rgb="FF00B050"/>
        <rFont val="Aptos"/>
        <family val="2"/>
      </rPr>
      <t xml:space="preserve">, </t>
    </r>
    <r>
      <rPr>
        <i/>
        <sz val="12"/>
        <color indexed="12"/>
        <rFont val="Aptos"/>
        <family val="2"/>
      </rPr>
      <t xml:space="preserve"> 36.7. apakšpunkts</t>
    </r>
    <r>
      <rPr>
        <b/>
        <sz val="12"/>
        <rFont val="Aptos"/>
        <family val="2"/>
      </rPr>
      <t xml:space="preserve"> </t>
    </r>
    <r>
      <rPr>
        <b/>
        <i/>
        <sz val="12"/>
        <color rgb="FFFF0000"/>
        <rFont val="Aptos"/>
        <family val="2"/>
      </rPr>
      <t>(TEHNISKI PRECIZĒTS)</t>
    </r>
  </si>
  <si>
    <r>
      <t>Būvdarbu izmaksas (infrastruktūra - ceļu, dzelzceļu, ūdensvadu, kanalizācijas, interneta utt., tai skaitā labiekārtošanas izmaksas)</t>
    </r>
    <r>
      <rPr>
        <b/>
        <sz val="12"/>
        <color rgb="FFFF0000"/>
        <rFont val="Aptos"/>
        <family val="2"/>
      </rPr>
      <t xml:space="preserve"> (TEHNISKI PRECIZĒTS)</t>
    </r>
  </si>
  <si>
    <r>
      <t xml:space="preserve">Būvdarbu izmaksas (infrastruktūra - ceļu, dzelzceļu, ūdensvadu, kanalizācijas, interneta utt., tai skaitā labiekārtošanas izmaksas) </t>
    </r>
    <r>
      <rPr>
        <b/>
        <sz val="12"/>
        <color rgb="FFFF0000"/>
        <rFont val="Aptos"/>
        <family val="2"/>
      </rPr>
      <t>(TEHNISKI PRECIZĒTS)</t>
    </r>
  </si>
  <si>
    <r>
      <t xml:space="preserve">Uzņēmējdarbības teritorijas attīstīšana un labiekārtošana 
</t>
    </r>
    <r>
      <rPr>
        <i/>
        <sz val="12"/>
        <color indexed="12"/>
        <rFont val="Aptos"/>
        <family val="2"/>
      </rPr>
      <t>MK noteikumu 36.1.1., 36.1.2., 36.1.3., 36.1.4., 36.1.5., 36.1</t>
    </r>
    <r>
      <rPr>
        <i/>
        <sz val="12"/>
        <color rgb="FF0000FF"/>
        <rFont val="Aptos"/>
        <family val="2"/>
      </rPr>
      <t>.6., 36.1.7</t>
    </r>
    <r>
      <rPr>
        <i/>
        <sz val="12"/>
        <color indexed="12"/>
        <rFont val="Aptos"/>
        <family val="2"/>
      </rPr>
      <t xml:space="preserve">., 36.5., </t>
    </r>
    <r>
      <rPr>
        <i/>
        <sz val="12"/>
        <color rgb="FF00B050"/>
        <rFont val="Aptos"/>
        <family val="2"/>
      </rPr>
      <t>36.5.</t>
    </r>
    <r>
      <rPr>
        <i/>
        <vertAlign val="superscript"/>
        <sz val="12"/>
        <color rgb="FF00B050"/>
        <rFont val="Aptos"/>
        <family val="2"/>
      </rPr>
      <t>1</t>
    </r>
    <r>
      <rPr>
        <i/>
        <sz val="12"/>
        <color indexed="12"/>
        <rFont val="Aptos"/>
        <family val="2"/>
      </rPr>
      <t>, 36.7. apakšpunkts</t>
    </r>
    <r>
      <rPr>
        <b/>
        <sz val="12"/>
        <rFont val="Aptos"/>
        <family val="2"/>
      </rPr>
      <t xml:space="preserve"> </t>
    </r>
    <r>
      <rPr>
        <b/>
        <sz val="12"/>
        <color rgb="FFFF0000"/>
        <rFont val="Aptos"/>
        <family val="2"/>
      </rPr>
      <t>(TEHNISKI PRECIZĒTS)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</si>
</sst>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0" x14ac:knownFonts="1">
    <font>
      <sz val="11"/>
      <color theme="1"/>
      <name val="Calibri"/>
      <family val="2"/>
      <charset val="186"/>
      <scheme val="minor"/>
    </font>
    <font>
      <sz val="8"/>
      <name val="Times"/>
      <family val="1"/>
    </font>
    <font>
      <sz val="8"/>
      <name val="Calibri"/>
      <family val="2"/>
      <charset val="186"/>
    </font>
    <font>
      <sz val="11"/>
      <color theme="1"/>
      <name val="Calibri"/>
      <family val="2"/>
      <charset val="186"/>
      <scheme val="minor"/>
    </font>
    <font>
      <sz val="11"/>
      <name val="Aptos"/>
      <family val="2"/>
    </font>
    <font>
      <sz val="10"/>
      <name val="Aptos"/>
      <family val="2"/>
    </font>
    <font>
      <b/>
      <sz val="16"/>
      <name val="Aptos"/>
      <family val="2"/>
    </font>
    <font>
      <b/>
      <sz val="12"/>
      <name val="Aptos"/>
      <family val="2"/>
    </font>
    <font>
      <b/>
      <sz val="14"/>
      <color rgb="FF000000"/>
      <name val="Aptos"/>
      <family val="2"/>
    </font>
    <font>
      <b/>
      <vertAlign val="superscript"/>
      <sz val="14"/>
      <color rgb="FF000000"/>
      <name val="Aptos"/>
      <family val="2"/>
    </font>
    <font>
      <sz val="14"/>
      <name val="Aptos"/>
      <family val="2"/>
    </font>
    <font>
      <sz val="11"/>
      <color theme="1"/>
      <name val="Aptos"/>
      <family val="2"/>
    </font>
    <font>
      <sz val="12"/>
      <name val="Aptos"/>
      <family val="2"/>
    </font>
    <font>
      <b/>
      <sz val="11"/>
      <name val="Aptos"/>
      <family val="2"/>
    </font>
    <font>
      <b/>
      <sz val="10"/>
      <color theme="1"/>
      <name val="Aptos"/>
      <family val="2"/>
    </font>
    <font>
      <b/>
      <sz val="10"/>
      <name val="Aptos"/>
      <family val="2"/>
    </font>
    <font>
      <b/>
      <vertAlign val="superscript"/>
      <sz val="10"/>
      <name val="Aptos"/>
      <family val="2"/>
    </font>
    <font>
      <b/>
      <sz val="10"/>
      <color theme="0" tint="-0.499984740745262"/>
      <name val="Aptos"/>
      <family val="2"/>
    </font>
    <font>
      <b/>
      <vertAlign val="superscript"/>
      <sz val="10"/>
      <color indexed="23"/>
      <name val="Aptos"/>
      <family val="2"/>
    </font>
    <font>
      <b/>
      <sz val="12"/>
      <color theme="0" tint="-0.499984740745262"/>
      <name val="Aptos"/>
      <family val="2"/>
    </font>
    <font>
      <i/>
      <sz val="12"/>
      <color indexed="12"/>
      <name val="Aptos"/>
      <family val="2"/>
    </font>
    <font>
      <sz val="12"/>
      <color theme="1"/>
      <name val="Aptos"/>
      <family val="2"/>
    </font>
    <font>
      <sz val="12"/>
      <color theme="0" tint="-0.499984740745262"/>
      <name val="Aptos"/>
      <family val="2"/>
    </font>
    <font>
      <i/>
      <sz val="12"/>
      <color indexed="62"/>
      <name val="Aptos"/>
      <family val="2"/>
    </font>
    <font>
      <sz val="12"/>
      <color indexed="12"/>
      <name val="Aptos"/>
      <family val="2"/>
    </font>
    <font>
      <i/>
      <sz val="11"/>
      <name val="Aptos"/>
      <family val="2"/>
    </font>
    <font>
      <i/>
      <sz val="12"/>
      <color rgb="FF0000FF"/>
      <name val="Aptos"/>
      <family val="2"/>
    </font>
    <font>
      <b/>
      <i/>
      <sz val="12"/>
      <name val="Aptos"/>
      <family val="2"/>
    </font>
    <font>
      <i/>
      <sz val="11"/>
      <color indexed="12"/>
      <name val="Aptos"/>
      <family val="2"/>
    </font>
    <font>
      <b/>
      <vertAlign val="superscript"/>
      <sz val="12"/>
      <name val="Aptos"/>
      <family val="2"/>
    </font>
    <font>
      <b/>
      <u/>
      <sz val="12"/>
      <name val="Aptos"/>
      <family val="2"/>
    </font>
    <font>
      <sz val="11"/>
      <color rgb="FFFF0000"/>
      <name val="Aptos"/>
      <family val="2"/>
    </font>
    <font>
      <sz val="10"/>
      <color theme="1"/>
      <name val="Calibri"/>
      <family val="2"/>
      <charset val="186"/>
      <scheme val="minor"/>
    </font>
    <font>
      <i/>
      <vertAlign val="superscript"/>
      <sz val="12"/>
      <color rgb="FF0000FF"/>
      <name val="Aptos"/>
      <family val="2"/>
    </font>
    <font>
      <b/>
      <i/>
      <sz val="11"/>
      <color theme="5"/>
      <name val="Aptos"/>
      <family val="2"/>
    </font>
    <font>
      <i/>
      <sz val="12"/>
      <color rgb="FF00B050"/>
      <name val="Aptos"/>
      <family val="2"/>
    </font>
    <font>
      <i/>
      <vertAlign val="superscript"/>
      <sz val="12"/>
      <color rgb="FF00B050"/>
      <name val="Aptos"/>
      <family val="2"/>
    </font>
    <font>
      <b/>
      <sz val="12"/>
      <color rgb="FF00B050"/>
      <name val="Aptos"/>
      <family val="2"/>
    </font>
    <font>
      <b/>
      <i/>
      <sz val="12"/>
      <color rgb="FFFF0000"/>
      <name val="Aptos"/>
      <family val="2"/>
    </font>
    <font>
      <b/>
      <sz val="12"/>
      <color rgb="FFFF0000"/>
      <name val="Aptos"/>
      <family val="2"/>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3" fillId="0" borderId="0" applyFont="0" applyFill="0" applyBorder="0" applyAlignment="0" applyProtection="0"/>
  </cellStyleXfs>
  <cellXfs count="101">
    <xf numFmtId="0" fontId="0" fillId="0" borderId="0" xfId="0"/>
    <xf numFmtId="0" fontId="4" fillId="0" borderId="0" xfId="0" applyFont="1"/>
    <xf numFmtId="0" fontId="5" fillId="0" borderId="0" xfId="0" applyFont="1" applyAlignment="1">
      <alignment horizontal="right" vertical="center"/>
    </xf>
    <xf numFmtId="4" fontId="7" fillId="8" borderId="0" xfId="0" applyNumberFormat="1" applyFont="1" applyFill="1" applyAlignment="1">
      <alignment vertical="center"/>
    </xf>
    <xf numFmtId="164" fontId="4" fillId="0" borderId="0" xfId="2" applyNumberFormat="1" applyFont="1"/>
    <xf numFmtId="0" fontId="6" fillId="0" borderId="0" xfId="0" applyFont="1" applyAlignment="1">
      <alignment vertical="center"/>
    </xf>
    <xf numFmtId="0" fontId="6" fillId="3" borderId="0" xfId="0" applyFont="1" applyFill="1"/>
    <xf numFmtId="0" fontId="4" fillId="3" borderId="0" xfId="0" applyFont="1" applyFill="1"/>
    <xf numFmtId="0" fontId="6" fillId="3" borderId="0" xfId="0" applyFont="1" applyFill="1" applyAlignment="1">
      <alignment vertical="center"/>
    </xf>
    <xf numFmtId="0" fontId="6" fillId="6" borderId="0" xfId="0" applyFont="1" applyFill="1"/>
    <xf numFmtId="0" fontId="4" fillId="6" borderId="0" xfId="0" applyFont="1" applyFill="1"/>
    <xf numFmtId="0" fontId="6" fillId="6" borderId="0" xfId="0" applyFont="1" applyFill="1" applyAlignment="1">
      <alignment vertical="center"/>
    </xf>
    <xf numFmtId="0" fontId="6" fillId="2" borderId="0" xfId="0" applyFont="1" applyFill="1" applyAlignment="1">
      <alignment horizontal="center" vertical="center"/>
    </xf>
    <xf numFmtId="0" fontId="11" fillId="2" borderId="0" xfId="0" applyFont="1" applyFill="1" applyAlignment="1">
      <alignment horizontal="center"/>
    </xf>
    <xf numFmtId="3" fontId="12" fillId="4" borderId="4" xfId="1" applyNumberFormat="1" applyFont="1" applyFill="1" applyBorder="1" applyAlignment="1" applyProtection="1">
      <alignment horizontal="center" vertical="center"/>
      <protection locked="0"/>
    </xf>
    <xf numFmtId="0" fontId="13" fillId="0" borderId="0" xfId="0" applyFont="1"/>
    <xf numFmtId="0" fontId="14"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7" fillId="7" borderId="4" xfId="0"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9" fontId="4" fillId="3" borderId="1" xfId="0" applyNumberFormat="1" applyFont="1" applyFill="1" applyBorder="1"/>
    <xf numFmtId="4" fontId="4" fillId="3" borderId="1" xfId="0" applyNumberFormat="1" applyFont="1" applyFill="1" applyBorder="1"/>
    <xf numFmtId="10" fontId="13" fillId="6" borderId="1" xfId="0" applyNumberFormat="1" applyFont="1" applyFill="1" applyBorder="1"/>
    <xf numFmtId="4" fontId="13" fillId="6" borderId="1" xfId="0" applyNumberFormat="1" applyFont="1" applyFill="1" applyBorder="1"/>
    <xf numFmtId="0" fontId="12" fillId="3" borderId="3"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7" fillId="3" borderId="1" xfId="0" applyFont="1" applyFill="1" applyBorder="1" applyAlignment="1">
      <alignment horizontal="justify" vertical="center" wrapText="1"/>
    </xf>
    <xf numFmtId="4" fontId="7" fillId="3" borderId="1" xfId="0" applyNumberFormat="1" applyFont="1" applyFill="1" applyBorder="1" applyAlignment="1">
      <alignment horizontal="center" vertical="center" wrapText="1"/>
    </xf>
    <xf numFmtId="9" fontId="4" fillId="8" borderId="1" xfId="0" applyNumberFormat="1" applyFont="1" applyFill="1" applyBorder="1"/>
    <xf numFmtId="4" fontId="4" fillId="0" borderId="1" xfId="0" applyNumberFormat="1" applyFont="1" applyBorder="1"/>
    <xf numFmtId="9" fontId="4" fillId="10" borderId="1" xfId="0" applyNumberFormat="1" applyFont="1" applyFill="1" applyBorder="1"/>
    <xf numFmtId="4" fontId="4" fillId="10" borderId="1" xfId="0" applyNumberFormat="1" applyFont="1" applyFill="1" applyBorder="1"/>
    <xf numFmtId="0" fontId="7" fillId="0" borderId="2" xfId="0" applyFont="1" applyBorder="1" applyAlignment="1">
      <alignment horizontal="left" vertical="center" wrapText="1"/>
    </xf>
    <xf numFmtId="0" fontId="19" fillId="0" borderId="2" xfId="0" applyFont="1" applyBorder="1" applyAlignment="1">
      <alignment horizontal="left" vertical="center" wrapText="1"/>
    </xf>
    <xf numFmtId="0" fontId="7" fillId="0" borderId="1" xfId="0" applyFont="1" applyBorder="1" applyAlignment="1">
      <alignment horizontal="justify" vertical="center" wrapText="1"/>
    </xf>
    <xf numFmtId="4" fontId="21" fillId="4" borderId="1" xfId="1" applyNumberFormat="1" applyFont="1" applyFill="1" applyBorder="1" applyAlignment="1" applyProtection="1">
      <alignment horizontal="center" vertical="center" wrapText="1"/>
      <protection locked="0"/>
    </xf>
    <xf numFmtId="0" fontId="4" fillId="0" borderId="1" xfId="0" applyFont="1" applyBorder="1"/>
    <xf numFmtId="0" fontId="7" fillId="5" borderId="2"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7" fillId="5" borderId="1" xfId="0" applyFont="1" applyFill="1" applyBorder="1" applyAlignment="1">
      <alignment horizontal="justify" vertical="center" wrapText="1"/>
    </xf>
    <xf numFmtId="4" fontId="12" fillId="5" borderId="1" xfId="1" applyNumberFormat="1"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7" fillId="5"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7" fillId="0" borderId="2" xfId="0" applyFont="1" applyBorder="1" applyAlignment="1">
      <alignment horizontal="right" vertical="center" wrapText="1"/>
    </xf>
    <xf numFmtId="0" fontId="22" fillId="0" borderId="2" xfId="0" applyFont="1" applyBorder="1" applyAlignment="1">
      <alignment horizontal="right" vertical="center" wrapText="1"/>
    </xf>
    <xf numFmtId="4" fontId="12" fillId="5" borderId="1"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0" fontId="12" fillId="5"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7" fillId="5" borderId="2" xfId="0" applyFont="1" applyFill="1" applyBorder="1" applyAlignment="1">
      <alignment horizontal="right" vertical="center" wrapText="1"/>
    </xf>
    <xf numFmtId="0" fontId="22" fillId="5" borderId="2" xfId="0" applyFont="1" applyFill="1" applyBorder="1" applyAlignment="1">
      <alignment horizontal="right" vertical="center" wrapText="1"/>
    </xf>
    <xf numFmtId="0" fontId="19" fillId="0" borderId="2" xfId="0" applyFont="1" applyBorder="1" applyAlignment="1">
      <alignment vertical="center" wrapText="1"/>
    </xf>
    <xf numFmtId="4" fontId="12" fillId="0" borderId="1" xfId="0" applyNumberFormat="1" applyFont="1" applyBorder="1" applyAlignment="1">
      <alignment horizontal="center" vertical="center" wrapText="1"/>
    </xf>
    <xf numFmtId="4" fontId="12" fillId="0" borderId="1" xfId="1" applyNumberFormat="1" applyFont="1" applyBorder="1" applyAlignment="1" applyProtection="1">
      <alignment horizontal="center" vertical="center"/>
      <protection locked="0"/>
    </xf>
    <xf numFmtId="0" fontId="7" fillId="9" borderId="2" xfId="0" applyFont="1" applyFill="1" applyBorder="1" applyAlignment="1">
      <alignment horizontal="right" vertical="center" wrapText="1"/>
    </xf>
    <xf numFmtId="0" fontId="22" fillId="9" borderId="2" xfId="0" applyFont="1" applyFill="1" applyBorder="1" applyAlignment="1">
      <alignment horizontal="right" vertical="center" wrapText="1"/>
    </xf>
    <xf numFmtId="0" fontId="7" fillId="9" borderId="1" xfId="0" applyFont="1" applyFill="1" applyBorder="1" applyAlignment="1">
      <alignment horizontal="justify" vertical="center" wrapText="1"/>
    </xf>
    <xf numFmtId="9" fontId="4" fillId="0" borderId="1" xfId="0" applyNumberFormat="1" applyFont="1" applyBorder="1"/>
    <xf numFmtId="0" fontId="7" fillId="9" borderId="2"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12" fillId="9" borderId="1" xfId="0" applyFont="1" applyFill="1" applyBorder="1" applyAlignment="1">
      <alignment horizontal="justify" vertical="center" wrapText="1"/>
    </xf>
    <xf numFmtId="0" fontId="7" fillId="9" borderId="2" xfId="0" applyFont="1" applyFill="1" applyBorder="1" applyAlignment="1">
      <alignment horizontal="left" vertical="center" wrapText="1"/>
    </xf>
    <xf numFmtId="0" fontId="19" fillId="9" borderId="2" xfId="0" applyFont="1" applyFill="1" applyBorder="1" applyAlignment="1">
      <alignment horizontal="left" vertical="center" wrapText="1"/>
    </xf>
    <xf numFmtId="49" fontId="19" fillId="3" borderId="2" xfId="0" applyNumberFormat="1" applyFont="1" applyFill="1" applyBorder="1" applyAlignment="1">
      <alignment horizontal="left" vertical="center" wrapText="1"/>
    </xf>
    <xf numFmtId="4" fontId="7" fillId="3" borderId="1" xfId="0" applyNumberFormat="1" applyFont="1" applyFill="1" applyBorder="1" applyAlignment="1">
      <alignment horizontal="center" vertical="center"/>
    </xf>
    <xf numFmtId="4" fontId="12" fillId="5" borderId="1" xfId="0" applyNumberFormat="1" applyFont="1" applyFill="1" applyBorder="1" applyAlignment="1">
      <alignment horizontal="center" vertical="center"/>
    </xf>
    <xf numFmtId="0" fontId="4" fillId="0" borderId="0" xfId="0" applyFont="1" applyAlignment="1">
      <alignment horizontal="justify" vertical="top"/>
    </xf>
    <xf numFmtId="0" fontId="31" fillId="0" borderId="0" xfId="0" applyFont="1"/>
    <xf numFmtId="0" fontId="7" fillId="3" borderId="2" xfId="0" applyFont="1" applyFill="1" applyBorder="1" applyAlignment="1">
      <alignment horizontal="right" vertical="center" wrapText="1"/>
    </xf>
    <xf numFmtId="0" fontId="7" fillId="3" borderId="8" xfId="0" applyFont="1" applyFill="1" applyBorder="1" applyAlignment="1">
      <alignment horizontal="right" vertical="center" wrapText="1"/>
    </xf>
    <xf numFmtId="0" fontId="7" fillId="3" borderId="9" xfId="0" applyFont="1" applyFill="1" applyBorder="1" applyAlignment="1">
      <alignment horizontal="left" vertical="center" wrapText="1"/>
    </xf>
    <xf numFmtId="0" fontId="4" fillId="2" borderId="0" xfId="0" applyFont="1" applyFill="1"/>
    <xf numFmtId="0" fontId="7" fillId="8" borderId="0" xfId="0" applyFont="1" applyFill="1" applyAlignment="1">
      <alignment vertical="center"/>
    </xf>
    <xf numFmtId="0" fontId="7" fillId="11" borderId="0" xfId="0" applyFont="1" applyFill="1" applyAlignment="1">
      <alignment vertical="center"/>
    </xf>
    <xf numFmtId="0" fontId="7" fillId="12" borderId="0" xfId="0" applyFont="1" applyFill="1" applyAlignment="1">
      <alignment vertical="center"/>
    </xf>
    <xf numFmtId="0" fontId="32" fillId="13" borderId="0" xfId="0" applyFont="1" applyFill="1" applyAlignment="1" applyProtection="1">
      <alignment horizontal="center" vertical="center" wrapText="1"/>
      <protection hidden="1"/>
    </xf>
    <xf numFmtId="0" fontId="0" fillId="0" borderId="0" xfId="0" applyProtection="1">
      <protection hidden="1"/>
    </xf>
    <xf numFmtId="9" fontId="0" fillId="0" borderId="0" xfId="0" applyNumberFormat="1" applyProtection="1">
      <protection hidden="1"/>
    </xf>
    <xf numFmtId="0" fontId="31" fillId="0" borderId="0" xfId="0" applyFont="1" applyAlignment="1">
      <alignment wrapText="1"/>
    </xf>
    <xf numFmtId="0" fontId="34" fillId="0" borderId="0" xfId="0" applyFont="1"/>
    <xf numFmtId="0" fontId="37" fillId="0" borderId="2" xfId="0" applyFont="1" applyBorder="1" applyAlignment="1">
      <alignment horizontal="left" vertical="center" wrapText="1"/>
    </xf>
    <xf numFmtId="0" fontId="37" fillId="5" borderId="1" xfId="0" applyFont="1" applyFill="1" applyBorder="1" applyAlignment="1">
      <alignment horizontal="justify" vertical="center" wrapText="1"/>
    </xf>
    <xf numFmtId="0" fontId="37" fillId="5" borderId="2" xfId="0" applyFont="1" applyFill="1" applyBorder="1" applyAlignment="1">
      <alignment horizontal="left" vertical="center" wrapText="1"/>
    </xf>
    <xf numFmtId="0" fontId="37" fillId="5" borderId="2" xfId="0" applyFont="1" applyFill="1" applyBorder="1" applyAlignment="1">
      <alignment horizontal="center" vertical="center" wrapText="1"/>
    </xf>
    <xf numFmtId="0" fontId="37" fillId="9" borderId="2" xfId="0" applyFont="1" applyFill="1" applyBorder="1" applyAlignment="1">
      <alignment horizontal="right" vertical="center" wrapText="1"/>
    </xf>
    <xf numFmtId="0" fontId="22" fillId="5" borderId="1" xfId="0" applyFont="1" applyFill="1" applyBorder="1" applyAlignment="1">
      <alignment horizontal="right" vertical="center" wrapText="1"/>
    </xf>
    <xf numFmtId="0" fontId="8" fillId="7" borderId="5" xfId="0" applyFont="1" applyFill="1" applyBorder="1" applyAlignment="1">
      <alignment horizontal="center" vertical="center" wrapText="1"/>
    </xf>
    <xf numFmtId="0" fontId="10" fillId="7" borderId="6" xfId="0" applyFont="1" applyFill="1" applyBorder="1" applyAlignment="1">
      <alignment horizontal="center"/>
    </xf>
    <xf numFmtId="0" fontId="10" fillId="7" borderId="7" xfId="0" applyFont="1" applyFill="1" applyBorder="1" applyAlignment="1">
      <alignment horizontal="center"/>
    </xf>
    <xf numFmtId="0" fontId="14" fillId="7" borderId="1" xfId="0" applyFont="1" applyFill="1" applyBorder="1" applyAlignment="1">
      <alignment horizontal="center" vertical="center" wrapText="1"/>
    </xf>
    <xf numFmtId="0" fontId="6" fillId="0" borderId="0" xfId="0" applyFont="1" applyAlignment="1">
      <alignment horizontal="right" vertical="center"/>
    </xf>
    <xf numFmtId="0" fontId="4" fillId="0" borderId="0" xfId="0" applyFont="1" applyAlignment="1">
      <alignment horizontal="center"/>
    </xf>
    <xf numFmtId="0" fontId="14" fillId="7" borderId="2"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7" fillId="6" borderId="2" xfId="0" applyFont="1" applyFill="1" applyBorder="1" applyAlignment="1">
      <alignment horizontal="right" vertical="center" wrapText="1"/>
    </xf>
    <xf numFmtId="0" fontId="7" fillId="6" borderId="8" xfId="0" applyFont="1" applyFill="1" applyBorder="1" applyAlignment="1">
      <alignment horizontal="right" vertical="center" wrapText="1"/>
    </xf>
    <xf numFmtId="0" fontId="7" fillId="6" borderId="9" xfId="0" applyFont="1" applyFill="1" applyBorder="1" applyAlignment="1">
      <alignment horizontal="right" vertical="center" wrapText="1"/>
    </xf>
    <xf numFmtId="0" fontId="7" fillId="0" borderId="0" xfId="0" applyFont="1" applyAlignment="1">
      <alignment horizontal="justify" vertical="top" wrapText="1"/>
    </xf>
  </cellXfs>
  <cellStyles count="3">
    <cellStyle name="Normal" xfId="0" builtinId="0"/>
    <cellStyle name="Normal_pielikums veidlapai-2_v2_12082008" xfId="1" xr:uid="{00000000-0005-0000-0000-000001000000}"/>
    <cellStyle name="Percent" xfId="2" builtinId="5"/>
  </cellStyles>
  <dxfs count="15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EvitaK\AppData\Local\Microsoft\Windows\Temporary%20Internet%20Files\Content.Outlook\WF0N9F7R\IIA_331_562_TIKAI_EKA_piemers_v1%202_03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04"/>
  <sheetViews>
    <sheetView tabSelected="1" zoomScale="80" zoomScaleNormal="80" zoomScaleSheetLayoutView="80" workbookViewId="0">
      <pane xSplit="4" ySplit="8" topLeftCell="E588" activePane="bottomRight" state="frozen"/>
      <selection pane="topRight" activeCell="E1" sqref="E1"/>
      <selection pane="bottomLeft" activeCell="A9" sqref="A9"/>
      <selection pane="bottomRight" activeCell="C586" sqref="C586"/>
    </sheetView>
  </sheetViews>
  <sheetFormatPr defaultColWidth="9.28515625" defaultRowHeight="15" outlineLevelRow="1" outlineLevelCol="1" x14ac:dyDescent="0.25"/>
  <cols>
    <col min="1" max="1" width="15.42578125" style="1" customWidth="1"/>
    <col min="2" max="2" width="13.28515625" style="1" customWidth="1"/>
    <col min="3" max="3" width="86.5703125" style="1" customWidth="1"/>
    <col min="4" max="4" width="19.140625" style="1" customWidth="1"/>
    <col min="5" max="5" width="3.7109375" style="1" customWidth="1"/>
    <col min="6" max="6" width="16.28515625" style="1" customWidth="1" outlineLevel="1"/>
    <col min="7" max="7" width="13.42578125" style="1" customWidth="1" outlineLevel="1"/>
    <col min="8" max="8" width="13" style="1" customWidth="1" outlineLevel="1"/>
    <col min="9" max="9" width="13.140625" style="1" customWidth="1" outlineLevel="1"/>
    <col min="10" max="10" width="8.140625" style="1" customWidth="1" outlineLevel="1"/>
    <col min="11" max="11" width="12.85546875" style="1" customWidth="1" outlineLevel="1"/>
    <col min="12" max="12" width="15.140625" style="1" customWidth="1" outlineLevel="1"/>
    <col min="13" max="13" width="13.42578125" style="1" customWidth="1" outlineLevel="1"/>
    <col min="14" max="14" width="13" style="1" customWidth="1" outlineLevel="1"/>
    <col min="15" max="15" width="13.140625" style="1" customWidth="1" outlineLevel="1"/>
    <col min="16" max="16" width="17.5703125" style="1" customWidth="1" outlineLevel="1"/>
    <col min="17" max="17" width="3.7109375" style="1" customWidth="1" outlineLevel="1"/>
    <col min="18" max="18" width="16.28515625" style="1" customWidth="1" outlineLevel="1"/>
    <col min="19" max="19" width="13.42578125" style="1" customWidth="1" outlineLevel="1"/>
    <col min="20" max="20" width="13" style="1" customWidth="1" outlineLevel="1"/>
    <col min="21" max="21" width="13.140625" style="1" customWidth="1" outlineLevel="1"/>
    <col min="22" max="22" width="9.85546875" style="1" customWidth="1" outlineLevel="1"/>
    <col min="23" max="23" width="3.7109375" style="1" customWidth="1" outlineLevel="1"/>
    <col min="24" max="24" width="13.7109375" style="1" customWidth="1" outlineLevel="1"/>
    <col min="25" max="25" width="13.42578125" style="1" customWidth="1" outlineLevel="1"/>
    <col min="26" max="26" width="13" style="1" customWidth="1" outlineLevel="1"/>
    <col min="27" max="27" width="13.140625" style="1" customWidth="1" outlineLevel="1"/>
    <col min="28" max="28" width="15.5703125" style="1" customWidth="1" outlineLevel="1"/>
    <col min="29" max="29" width="9.28515625" style="1" hidden="1" customWidth="1"/>
    <col min="30" max="16384" width="9.28515625" style="1"/>
  </cols>
  <sheetData>
    <row r="1" spans="1:28" ht="18" customHeight="1" x14ac:dyDescent="0.25">
      <c r="D1" s="2" t="s">
        <v>0</v>
      </c>
      <c r="F1" s="92" t="s">
        <v>1</v>
      </c>
      <c r="G1" s="92"/>
      <c r="H1" s="92"/>
      <c r="I1" s="92"/>
      <c r="J1" s="92"/>
      <c r="K1" s="92"/>
      <c r="L1" s="3"/>
    </row>
    <row r="2" spans="1:28" ht="15" customHeight="1" x14ac:dyDescent="0.25">
      <c r="D2" s="2" t="s">
        <v>2</v>
      </c>
      <c r="G2" s="93" t="s">
        <v>3</v>
      </c>
      <c r="H2" s="93"/>
      <c r="I2" s="93"/>
      <c r="J2" s="93"/>
      <c r="K2" s="93"/>
      <c r="L2" s="4">
        <f>IF(L1=0,1,L1/L8)</f>
        <v>1</v>
      </c>
      <c r="M2" s="69" t="str">
        <f>IF(L2&gt;1,"Šūnā L1 norādītais ES fondu līdzfinansējums pārsniedz pieejamo","")</f>
        <v/>
      </c>
    </row>
    <row r="3" spans="1:28" ht="18" customHeight="1" thickBot="1" x14ac:dyDescent="0.3">
      <c r="F3" s="81" t="s">
        <v>4</v>
      </c>
    </row>
    <row r="4" spans="1:28" ht="18.75" customHeight="1" thickBot="1" x14ac:dyDescent="0.4">
      <c r="A4" s="88" t="s">
        <v>5</v>
      </c>
      <c r="B4" s="89"/>
      <c r="C4" s="89"/>
      <c r="D4" s="90"/>
      <c r="E4" s="5"/>
      <c r="F4" s="6" t="s">
        <v>6</v>
      </c>
      <c r="G4" s="7"/>
      <c r="H4" s="7"/>
      <c r="I4" s="7"/>
      <c r="J4" s="7"/>
      <c r="K4" s="7"/>
      <c r="L4" s="8"/>
      <c r="M4" s="7"/>
      <c r="N4" s="7"/>
      <c r="O4" s="7"/>
      <c r="P4" s="7"/>
      <c r="R4" s="9" t="s">
        <v>7</v>
      </c>
      <c r="S4" s="10"/>
      <c r="T4" s="10"/>
      <c r="U4" s="10"/>
      <c r="V4" s="10"/>
      <c r="W4" s="10"/>
      <c r="X4" s="11"/>
      <c r="Y4" s="10"/>
      <c r="Z4" s="10"/>
      <c r="AA4" s="10"/>
      <c r="AB4" s="10"/>
    </row>
    <row r="5" spans="1:28" ht="9.75" customHeight="1" x14ac:dyDescent="0.25">
      <c r="A5" s="12"/>
      <c r="B5" s="12"/>
      <c r="C5" s="13"/>
      <c r="D5" s="13"/>
      <c r="E5" s="5"/>
      <c r="F5" s="5"/>
      <c r="L5" s="5"/>
      <c r="R5" s="5"/>
      <c r="X5" s="5"/>
    </row>
    <row r="6" spans="1:28" ht="29.25" customHeight="1" x14ac:dyDescent="0.25">
      <c r="A6" s="14"/>
      <c r="B6" s="15" t="s">
        <v>8</v>
      </c>
      <c r="F6" s="91" t="s">
        <v>9</v>
      </c>
      <c r="G6" s="91"/>
      <c r="H6" s="91"/>
      <c r="I6" s="91"/>
      <c r="J6" s="91"/>
      <c r="L6" s="91" t="s">
        <v>10</v>
      </c>
      <c r="M6" s="91"/>
      <c r="N6" s="91"/>
      <c r="O6" s="91"/>
      <c r="P6" s="91"/>
      <c r="R6" s="94" t="s">
        <v>9</v>
      </c>
      <c r="S6" s="95"/>
      <c r="T6" s="95"/>
      <c r="U6" s="95"/>
      <c r="V6" s="96"/>
      <c r="X6" s="91" t="s">
        <v>10</v>
      </c>
      <c r="Y6" s="91"/>
      <c r="Z6" s="91"/>
      <c r="AA6" s="91"/>
      <c r="AB6" s="91"/>
    </row>
    <row r="7" spans="1:28" ht="39.75" customHeight="1" x14ac:dyDescent="0.25">
      <c r="A7" s="17" t="s">
        <v>11</v>
      </c>
      <c r="B7" s="18" t="s">
        <v>12</v>
      </c>
      <c r="C7" s="17" t="s">
        <v>13</v>
      </c>
      <c r="D7" s="16" t="s">
        <v>14</v>
      </c>
      <c r="F7" s="16" t="s">
        <v>15</v>
      </c>
      <c r="G7" s="16" t="s">
        <v>16</v>
      </c>
      <c r="H7" s="16" t="s">
        <v>17</v>
      </c>
      <c r="I7" s="16" t="s">
        <v>18</v>
      </c>
      <c r="J7" s="16" t="s">
        <v>19</v>
      </c>
      <c r="L7" s="16" t="s">
        <v>20</v>
      </c>
      <c r="M7" s="16" t="s">
        <v>16</v>
      </c>
      <c r="N7" s="16" t="s">
        <v>17</v>
      </c>
      <c r="O7" s="16" t="s">
        <v>18</v>
      </c>
      <c r="P7" s="16" t="s">
        <v>19</v>
      </c>
      <c r="R7" s="16" t="s">
        <v>15</v>
      </c>
      <c r="S7" s="16" t="s">
        <v>16</v>
      </c>
      <c r="T7" s="16" t="s">
        <v>17</v>
      </c>
      <c r="U7" s="16" t="s">
        <v>18</v>
      </c>
      <c r="V7" s="16" t="s">
        <v>19</v>
      </c>
      <c r="X7" s="16" t="s">
        <v>20</v>
      </c>
      <c r="Y7" s="16" t="s">
        <v>16</v>
      </c>
      <c r="Z7" s="16" t="s">
        <v>17</v>
      </c>
      <c r="AA7" s="16" t="s">
        <v>18</v>
      </c>
      <c r="AB7" s="16" t="s">
        <v>19</v>
      </c>
    </row>
    <row r="8" spans="1:28" ht="21" customHeight="1" x14ac:dyDescent="0.25">
      <c r="A8" s="97" t="s">
        <v>21</v>
      </c>
      <c r="B8" s="98"/>
      <c r="C8" s="99"/>
      <c r="D8" s="19">
        <f>D10+D157+D304+D451</f>
        <v>0</v>
      </c>
      <c r="F8" s="20" t="e">
        <f>L8/$P$8</f>
        <v>#DIV/0!</v>
      </c>
      <c r="G8" s="20" t="e">
        <f t="shared" ref="G8:J8" si="0">M8/$P$8</f>
        <v>#DIV/0!</v>
      </c>
      <c r="H8" s="20" t="e">
        <f t="shared" si="0"/>
        <v>#DIV/0!</v>
      </c>
      <c r="I8" s="20" t="e">
        <f t="shared" si="0"/>
        <v>#DIV/0!</v>
      </c>
      <c r="J8" s="20" t="e">
        <f t="shared" si="0"/>
        <v>#DIV/0!</v>
      </c>
      <c r="L8" s="21">
        <f>L10+L157+L304+L451</f>
        <v>0</v>
      </c>
      <c r="M8" s="21">
        <f>M10+M157+M304+M451</f>
        <v>0</v>
      </c>
      <c r="N8" s="21">
        <f>N10+N157+N304+N451</f>
        <v>0</v>
      </c>
      <c r="O8" s="21">
        <f>O10+O157+O304+O451</f>
        <v>0</v>
      </c>
      <c r="P8" s="21">
        <f>P10+P157+P304+P451</f>
        <v>0</v>
      </c>
      <c r="R8" s="22" t="e">
        <f>X8/$P$8</f>
        <v>#DIV/0!</v>
      </c>
      <c r="S8" s="22" t="e">
        <f t="shared" ref="S8:V8" si="1">Y8/$P$8</f>
        <v>#DIV/0!</v>
      </c>
      <c r="T8" s="22" t="e">
        <f t="shared" si="1"/>
        <v>#DIV/0!</v>
      </c>
      <c r="U8" s="22" t="e">
        <f t="shared" si="1"/>
        <v>#DIV/0!</v>
      </c>
      <c r="V8" s="22" t="e">
        <f t="shared" si="1"/>
        <v>#DIV/0!</v>
      </c>
      <c r="X8" s="23">
        <f>X10+X157+X304+X451</f>
        <v>0</v>
      </c>
      <c r="Y8" s="23">
        <f>Y10+Y157+Y304+Y451</f>
        <v>0</v>
      </c>
      <c r="Z8" s="23">
        <f>Z10+Z157+Z304+Z451</f>
        <v>0</v>
      </c>
      <c r="AA8" s="23">
        <f>AA10+AA157+AA304+AA451</f>
        <v>0</v>
      </c>
      <c r="AB8" s="23">
        <f>AB10+AB157+AB304+AB451</f>
        <v>0</v>
      </c>
    </row>
    <row r="9" spans="1:28" ht="24.75" customHeight="1" x14ac:dyDescent="0.25">
      <c r="A9" s="76" t="s">
        <v>22</v>
      </c>
      <c r="B9" s="76"/>
      <c r="C9" s="74"/>
      <c r="D9" s="73"/>
      <c r="E9" s="73"/>
      <c r="F9" s="73"/>
      <c r="G9" s="73"/>
      <c r="H9" s="73"/>
      <c r="I9" s="73"/>
      <c r="J9" s="73"/>
      <c r="K9" s="73"/>
      <c r="L9" s="73"/>
      <c r="M9" s="73"/>
      <c r="N9" s="73"/>
      <c r="O9" s="73"/>
      <c r="P9" s="73"/>
      <c r="Q9" s="73"/>
      <c r="R9" s="73"/>
      <c r="S9" s="73"/>
      <c r="T9" s="73"/>
      <c r="U9" s="73"/>
      <c r="V9" s="73"/>
      <c r="W9" s="73"/>
      <c r="X9" s="73"/>
      <c r="Y9" s="73"/>
      <c r="Z9" s="73"/>
      <c r="AA9" s="73"/>
      <c r="AB9" s="73"/>
    </row>
    <row r="10" spans="1:28" ht="24" customHeight="1" x14ac:dyDescent="0.25">
      <c r="A10" s="97" t="s">
        <v>23</v>
      </c>
      <c r="B10" s="98"/>
      <c r="C10" s="99"/>
      <c r="D10" s="19">
        <f>D12+D34+D50+D65+D87+D88+D93+D98+D99+D108+D112+D128+D129+D101+D107+D70+D72+D133</f>
        <v>0</v>
      </c>
      <c r="F10" s="20" t="e">
        <f>L10/$P$10</f>
        <v>#DIV/0!</v>
      </c>
      <c r="G10" s="20" t="e">
        <f t="shared" ref="G10:J10" si="2">M10/$P$10</f>
        <v>#DIV/0!</v>
      </c>
      <c r="H10" s="20" t="e">
        <f t="shared" si="2"/>
        <v>#DIV/0!</v>
      </c>
      <c r="I10" s="20" t="e">
        <f>O10/$P$10</f>
        <v>#DIV/0!</v>
      </c>
      <c r="J10" s="20" t="e">
        <f t="shared" si="2"/>
        <v>#DIV/0!</v>
      </c>
      <c r="L10" s="21">
        <f>SUM(L12:L133)</f>
        <v>0</v>
      </c>
      <c r="M10" s="21">
        <f t="shared" ref="M10:P10" si="3">SUM(M12:M133)</f>
        <v>0</v>
      </c>
      <c r="N10" s="21">
        <f t="shared" si="3"/>
        <v>0</v>
      </c>
      <c r="O10" s="21">
        <f t="shared" si="3"/>
        <v>0</v>
      </c>
      <c r="P10" s="21">
        <f t="shared" si="3"/>
        <v>0</v>
      </c>
      <c r="R10" s="22" t="e">
        <f>X10/$P$10</f>
        <v>#DIV/0!</v>
      </c>
      <c r="S10" s="22" t="e">
        <f t="shared" ref="S10" si="4">Y10/$P$10</f>
        <v>#DIV/0!</v>
      </c>
      <c r="T10" s="22" t="e">
        <f t="shared" ref="T10" si="5">Z10/$P$10</f>
        <v>#DIV/0!</v>
      </c>
      <c r="U10" s="22" t="e">
        <f t="shared" ref="U10" si="6">AA10/$P$10</f>
        <v>#DIV/0!</v>
      </c>
      <c r="V10" s="22" t="e">
        <f t="shared" ref="V10" si="7">AB10/$P$10</f>
        <v>#DIV/0!</v>
      </c>
      <c r="X10" s="23">
        <f>SUM(X12:X133)</f>
        <v>0</v>
      </c>
      <c r="Y10" s="23">
        <f t="shared" ref="Y10:AB10" si="8">SUM(Y12:Y133)</f>
        <v>0</v>
      </c>
      <c r="Z10" s="23">
        <f t="shared" si="8"/>
        <v>0</v>
      </c>
      <c r="AA10" s="23">
        <f t="shared" si="8"/>
        <v>0</v>
      </c>
      <c r="AB10" s="23">
        <f t="shared" si="8"/>
        <v>0</v>
      </c>
    </row>
    <row r="11" spans="1:28" ht="24" customHeight="1" x14ac:dyDescent="0.25">
      <c r="A11" s="70"/>
      <c r="B11" s="71"/>
      <c r="C11" s="72" t="s">
        <v>24</v>
      </c>
      <c r="D11" s="27">
        <f>D70+D72+D87+D93+D98+D101+D107+D112+D128</f>
        <v>0</v>
      </c>
      <c r="F11" s="36"/>
      <c r="G11" s="36"/>
      <c r="H11" s="36"/>
      <c r="I11" s="36"/>
      <c r="J11" s="36"/>
      <c r="L11" s="29">
        <f t="shared" ref="L11:P11" si="9">L70+L72+L87+L93+L98+L101+L107+L112+L128</f>
        <v>0</v>
      </c>
      <c r="M11" s="29">
        <f t="shared" si="9"/>
        <v>0</v>
      </c>
      <c r="N11" s="29">
        <f t="shared" si="9"/>
        <v>0</v>
      </c>
      <c r="O11" s="29">
        <f t="shared" si="9"/>
        <v>0</v>
      </c>
      <c r="P11" s="29">
        <f t="shared" si="9"/>
        <v>0</v>
      </c>
      <c r="R11" s="30">
        <f t="shared" ref="R11:V12" si="10">IF(L11=0,0,X11/$AB11)</f>
        <v>0</v>
      </c>
      <c r="S11" s="30">
        <f t="shared" si="10"/>
        <v>0</v>
      </c>
      <c r="T11" s="30">
        <f t="shared" si="10"/>
        <v>0</v>
      </c>
      <c r="U11" s="30">
        <f t="shared" si="10"/>
        <v>0</v>
      </c>
      <c r="V11" s="30">
        <f t="shared" si="10"/>
        <v>0</v>
      </c>
      <c r="X11" s="31">
        <f>X70+X72+X87+X93+X98+X101+X107+X112+X128</f>
        <v>0</v>
      </c>
      <c r="Y11" s="31">
        <f t="shared" ref="Y11:AB11" si="11">Y70+Y72+Y87+Y93+Y98+Y101+Y107+Y112+Y128</f>
        <v>0</v>
      </c>
      <c r="Z11" s="31">
        <f t="shared" si="11"/>
        <v>0</v>
      </c>
      <c r="AA11" s="31">
        <f t="shared" si="11"/>
        <v>0</v>
      </c>
      <c r="AB11" s="31">
        <f t="shared" si="11"/>
        <v>0</v>
      </c>
    </row>
    <row r="12" spans="1:28" ht="41.65" customHeight="1" x14ac:dyDescent="0.25">
      <c r="A12" s="24"/>
      <c r="B12" s="25" t="s">
        <v>25</v>
      </c>
      <c r="C12" s="26" t="s">
        <v>26</v>
      </c>
      <c r="D12" s="27">
        <f>D13+D14+D16+D19+D31+D32+D33</f>
        <v>0</v>
      </c>
      <c r="F12" s="28">
        <v>0.85</v>
      </c>
      <c r="G12" s="28">
        <v>0</v>
      </c>
      <c r="H12" s="28">
        <v>0.15</v>
      </c>
      <c r="I12" s="28">
        <v>0</v>
      </c>
      <c r="J12" s="59">
        <f>SUM(F12:I12)</f>
        <v>1</v>
      </c>
      <c r="K12" s="80" t="str">
        <f>IF(J12=100%,"","Jāprecizē dati šīs rindas F līdz I kolonnās")</f>
        <v/>
      </c>
      <c r="L12" s="29">
        <f>$D12*F12</f>
        <v>0</v>
      </c>
      <c r="M12" s="29">
        <f>$D12*G12</f>
        <v>0</v>
      </c>
      <c r="N12" s="29">
        <f>$D12*H12</f>
        <v>0</v>
      </c>
      <c r="O12" s="29">
        <f>$D12*I12</f>
        <v>0</v>
      </c>
      <c r="P12" s="29">
        <f>SUM(L12:O12)</f>
        <v>0</v>
      </c>
      <c r="R12" s="30">
        <f t="shared" si="10"/>
        <v>0</v>
      </c>
      <c r="S12" s="30">
        <f t="shared" si="10"/>
        <v>0</v>
      </c>
      <c r="T12" s="30">
        <f t="shared" si="10"/>
        <v>0</v>
      </c>
      <c r="U12" s="30">
        <f t="shared" si="10"/>
        <v>0</v>
      </c>
      <c r="V12" s="30">
        <f t="shared" si="10"/>
        <v>0</v>
      </c>
      <c r="X12" s="31">
        <f>$L12*$L$2</f>
        <v>0</v>
      </c>
      <c r="Y12" s="31">
        <f>IF(M12=0,0,P12-X12)</f>
        <v>0</v>
      </c>
      <c r="Z12" s="31">
        <f>IF(N12=0,0,P12-X12)</f>
        <v>0</v>
      </c>
      <c r="AA12" s="31">
        <f>IF(O12=0,0,P12-X12)</f>
        <v>0</v>
      </c>
      <c r="AB12" s="31">
        <f>SUM(X12:AA12)</f>
        <v>0</v>
      </c>
    </row>
    <row r="13" spans="1:28" ht="78.75" outlineLevel="1" x14ac:dyDescent="0.25">
      <c r="A13" s="32" t="s">
        <v>27</v>
      </c>
      <c r="B13" s="33" t="s">
        <v>28</v>
      </c>
      <c r="C13" s="34" t="s">
        <v>29</v>
      </c>
      <c r="D13" s="35"/>
      <c r="F13" s="36"/>
      <c r="G13" s="36"/>
      <c r="H13" s="36"/>
      <c r="I13" s="36"/>
      <c r="J13" s="36"/>
      <c r="L13" s="29"/>
      <c r="M13" s="29"/>
      <c r="N13" s="29"/>
      <c r="O13" s="29"/>
      <c r="P13" s="29"/>
      <c r="R13" s="36"/>
      <c r="S13" s="36"/>
      <c r="T13" s="36"/>
      <c r="U13" s="36"/>
      <c r="V13" s="36"/>
      <c r="X13" s="29"/>
      <c r="Y13" s="29"/>
      <c r="Z13" s="29"/>
      <c r="AA13" s="29"/>
      <c r="AB13" s="29"/>
    </row>
    <row r="14" spans="1:28" ht="31.5" customHeight="1" outlineLevel="1" x14ac:dyDescent="0.25">
      <c r="A14" s="37" t="s">
        <v>30</v>
      </c>
      <c r="B14" s="38" t="s">
        <v>31</v>
      </c>
      <c r="C14" s="39" t="s">
        <v>32</v>
      </c>
      <c r="D14" s="40">
        <f>D15</f>
        <v>0</v>
      </c>
      <c r="F14" s="36"/>
      <c r="G14" s="36"/>
      <c r="H14" s="36"/>
      <c r="I14" s="36"/>
      <c r="J14" s="36"/>
      <c r="L14" s="29"/>
      <c r="M14" s="29"/>
      <c r="N14" s="29"/>
      <c r="O14" s="29"/>
      <c r="P14" s="29"/>
      <c r="R14" s="36"/>
      <c r="S14" s="36"/>
      <c r="T14" s="36"/>
      <c r="U14" s="36"/>
      <c r="V14" s="36"/>
      <c r="X14" s="29"/>
      <c r="Y14" s="29"/>
      <c r="Z14" s="29"/>
      <c r="AA14" s="29"/>
      <c r="AB14" s="29"/>
    </row>
    <row r="15" spans="1:28" ht="31.5" customHeight="1" outlineLevel="1" x14ac:dyDescent="0.25">
      <c r="A15" s="41" t="s">
        <v>33</v>
      </c>
      <c r="B15" s="42" t="s">
        <v>34</v>
      </c>
      <c r="C15" s="34" t="s">
        <v>35</v>
      </c>
      <c r="D15" s="35"/>
      <c r="F15" s="36"/>
      <c r="G15" s="36"/>
      <c r="H15" s="36"/>
      <c r="I15" s="36"/>
      <c r="J15" s="36"/>
      <c r="L15" s="29"/>
      <c r="M15" s="29"/>
      <c r="N15" s="29"/>
      <c r="O15" s="29"/>
      <c r="P15" s="29"/>
      <c r="R15" s="36"/>
      <c r="S15" s="36"/>
      <c r="T15" s="36"/>
      <c r="U15" s="36"/>
      <c r="V15" s="36"/>
      <c r="X15" s="29"/>
      <c r="Y15" s="29"/>
      <c r="Z15" s="29"/>
      <c r="AA15" s="29"/>
      <c r="AB15" s="29"/>
    </row>
    <row r="16" spans="1:28" ht="31.5" customHeight="1" outlineLevel="1" x14ac:dyDescent="0.25">
      <c r="A16" s="37" t="s">
        <v>36</v>
      </c>
      <c r="B16" s="38" t="s">
        <v>37</v>
      </c>
      <c r="C16" s="39" t="s">
        <v>38</v>
      </c>
      <c r="D16" s="40">
        <f>D17</f>
        <v>0</v>
      </c>
      <c r="F16" s="36"/>
      <c r="G16" s="36"/>
      <c r="H16" s="36"/>
      <c r="I16" s="36"/>
      <c r="J16" s="36"/>
      <c r="L16" s="29"/>
      <c r="M16" s="29"/>
      <c r="N16" s="29"/>
      <c r="O16" s="29"/>
      <c r="P16" s="29"/>
      <c r="R16" s="36"/>
      <c r="S16" s="36"/>
      <c r="T16" s="36"/>
      <c r="U16" s="36"/>
      <c r="V16" s="36"/>
      <c r="X16" s="29"/>
      <c r="Y16" s="29"/>
      <c r="Z16" s="29"/>
      <c r="AA16" s="29"/>
      <c r="AB16" s="29"/>
    </row>
    <row r="17" spans="1:28" ht="33" customHeight="1" outlineLevel="1" x14ac:dyDescent="0.25">
      <c r="A17" s="43" t="s">
        <v>39</v>
      </c>
      <c r="B17" s="44" t="s">
        <v>40</v>
      </c>
      <c r="C17" s="39" t="s">
        <v>41</v>
      </c>
      <c r="D17" s="40">
        <f>D18</f>
        <v>0</v>
      </c>
      <c r="F17" s="36"/>
      <c r="G17" s="36"/>
      <c r="H17" s="36"/>
      <c r="I17" s="36"/>
      <c r="J17" s="36"/>
      <c r="L17" s="29"/>
      <c r="M17" s="29"/>
      <c r="N17" s="29"/>
      <c r="O17" s="29"/>
      <c r="P17" s="29"/>
      <c r="R17" s="36"/>
      <c r="S17" s="36"/>
      <c r="T17" s="36"/>
      <c r="U17" s="36"/>
      <c r="V17" s="36"/>
      <c r="X17" s="29"/>
      <c r="Y17" s="29"/>
      <c r="Z17" s="29"/>
      <c r="AA17" s="29"/>
      <c r="AB17" s="29"/>
    </row>
    <row r="18" spans="1:28" ht="86.25" customHeight="1" outlineLevel="1" x14ac:dyDescent="0.25">
      <c r="A18" s="45" t="s">
        <v>42</v>
      </c>
      <c r="B18" s="46" t="s">
        <v>43</v>
      </c>
      <c r="C18" s="34" t="s">
        <v>44</v>
      </c>
      <c r="D18" s="35"/>
      <c r="F18" s="36"/>
      <c r="G18" s="36"/>
      <c r="H18" s="36"/>
      <c r="I18" s="36"/>
      <c r="J18" s="36"/>
      <c r="L18" s="29"/>
      <c r="M18" s="29"/>
      <c r="N18" s="29"/>
      <c r="O18" s="29"/>
      <c r="P18" s="29"/>
      <c r="R18" s="36"/>
      <c r="S18" s="36"/>
      <c r="T18" s="36"/>
      <c r="U18" s="36"/>
      <c r="V18" s="36"/>
      <c r="X18" s="29"/>
      <c r="Y18" s="29"/>
      <c r="Z18" s="29"/>
      <c r="AA18" s="29"/>
      <c r="AB18" s="29"/>
    </row>
    <row r="19" spans="1:28" ht="31.5" customHeight="1" outlineLevel="1" x14ac:dyDescent="0.25">
      <c r="A19" s="37" t="s">
        <v>45</v>
      </c>
      <c r="B19" s="38" t="s">
        <v>46</v>
      </c>
      <c r="C19" s="39" t="s">
        <v>47</v>
      </c>
      <c r="D19" s="47">
        <f>D20+D21+D22+D26</f>
        <v>0</v>
      </c>
      <c r="F19" s="36"/>
      <c r="G19" s="36"/>
      <c r="H19" s="36"/>
      <c r="I19" s="36"/>
      <c r="J19" s="36"/>
      <c r="L19" s="29"/>
      <c r="M19" s="29"/>
      <c r="N19" s="29"/>
      <c r="O19" s="29"/>
      <c r="P19" s="29"/>
      <c r="R19" s="36"/>
      <c r="S19" s="36"/>
      <c r="T19" s="36"/>
      <c r="U19" s="36"/>
      <c r="V19" s="36"/>
      <c r="X19" s="29"/>
      <c r="Y19" s="29"/>
      <c r="Z19" s="29"/>
      <c r="AA19" s="29"/>
      <c r="AB19" s="29"/>
    </row>
    <row r="20" spans="1:28" ht="33" customHeight="1" outlineLevel="1" x14ac:dyDescent="0.25">
      <c r="A20" s="41" t="s">
        <v>48</v>
      </c>
      <c r="B20" s="42" t="s">
        <v>49</v>
      </c>
      <c r="C20" s="48" t="s">
        <v>50</v>
      </c>
      <c r="D20" s="35"/>
      <c r="F20" s="36"/>
      <c r="G20" s="36"/>
      <c r="H20" s="36"/>
      <c r="I20" s="36"/>
      <c r="J20" s="36"/>
      <c r="L20" s="29"/>
      <c r="M20" s="29"/>
      <c r="N20" s="29"/>
      <c r="O20" s="29"/>
      <c r="P20" s="29"/>
      <c r="R20" s="36"/>
      <c r="S20" s="36"/>
      <c r="T20" s="36"/>
      <c r="U20" s="36"/>
      <c r="V20" s="36"/>
      <c r="X20" s="29"/>
      <c r="Y20" s="29"/>
      <c r="Z20" s="29"/>
      <c r="AA20" s="29"/>
      <c r="AB20" s="29"/>
    </row>
    <row r="21" spans="1:28" ht="33" customHeight="1" outlineLevel="1" x14ac:dyDescent="0.25">
      <c r="A21" s="41" t="s">
        <v>51</v>
      </c>
      <c r="B21" s="42" t="s">
        <v>52</v>
      </c>
      <c r="C21" s="48" t="s">
        <v>53</v>
      </c>
      <c r="D21" s="35"/>
      <c r="F21" s="36"/>
      <c r="G21" s="36"/>
      <c r="H21" s="36"/>
      <c r="I21" s="36"/>
      <c r="J21" s="36"/>
      <c r="L21" s="29"/>
      <c r="M21" s="29"/>
      <c r="N21" s="29"/>
      <c r="O21" s="29"/>
      <c r="P21" s="29"/>
      <c r="R21" s="36"/>
      <c r="S21" s="36"/>
      <c r="T21" s="36"/>
      <c r="U21" s="36"/>
      <c r="V21" s="36"/>
      <c r="X21" s="29"/>
      <c r="Y21" s="29"/>
      <c r="Z21" s="29"/>
      <c r="AA21" s="29"/>
      <c r="AB21" s="29"/>
    </row>
    <row r="22" spans="1:28" ht="46.5" customHeight="1" outlineLevel="1" x14ac:dyDescent="0.25">
      <c r="A22" s="43" t="s">
        <v>54</v>
      </c>
      <c r="B22" s="44" t="s">
        <v>55</v>
      </c>
      <c r="C22" s="49" t="s">
        <v>56</v>
      </c>
      <c r="D22" s="47">
        <f>D23+D24+D25</f>
        <v>0</v>
      </c>
      <c r="F22" s="36"/>
      <c r="G22" s="36"/>
      <c r="H22" s="36"/>
      <c r="I22" s="36"/>
      <c r="J22" s="36"/>
      <c r="L22" s="29"/>
      <c r="M22" s="29"/>
      <c r="N22" s="29"/>
      <c r="O22" s="29"/>
      <c r="P22" s="29"/>
      <c r="R22" s="36"/>
      <c r="S22" s="36"/>
      <c r="T22" s="36"/>
      <c r="U22" s="36"/>
      <c r="V22" s="36"/>
      <c r="X22" s="29"/>
      <c r="Y22" s="29"/>
      <c r="Z22" s="29"/>
      <c r="AA22" s="29"/>
      <c r="AB22" s="29"/>
    </row>
    <row r="23" spans="1:28" ht="22.5" customHeight="1" outlineLevel="1" x14ac:dyDescent="0.25">
      <c r="A23" s="41"/>
      <c r="B23" s="46" t="s">
        <v>57</v>
      </c>
      <c r="C23" s="50" t="s">
        <v>58</v>
      </c>
      <c r="D23" s="35"/>
      <c r="F23" s="36"/>
      <c r="G23" s="36"/>
      <c r="H23" s="36"/>
      <c r="I23" s="36"/>
      <c r="J23" s="36"/>
      <c r="L23" s="29"/>
      <c r="M23" s="29"/>
      <c r="N23" s="29"/>
      <c r="O23" s="29"/>
      <c r="P23" s="29"/>
      <c r="R23" s="36"/>
      <c r="S23" s="36"/>
      <c r="T23" s="36"/>
      <c r="U23" s="36"/>
      <c r="V23" s="36"/>
      <c r="X23" s="29"/>
      <c r="Y23" s="29"/>
      <c r="Z23" s="29"/>
      <c r="AA23" s="29"/>
      <c r="AB23" s="29"/>
    </row>
    <row r="24" spans="1:28" ht="21.75" customHeight="1" outlineLevel="1" x14ac:dyDescent="0.25">
      <c r="A24" s="41"/>
      <c r="B24" s="46" t="s">
        <v>59</v>
      </c>
      <c r="C24" s="50" t="s">
        <v>60</v>
      </c>
      <c r="D24" s="35"/>
      <c r="F24" s="36"/>
      <c r="G24" s="36"/>
      <c r="H24" s="36"/>
      <c r="I24" s="36"/>
      <c r="J24" s="36"/>
      <c r="L24" s="29"/>
      <c r="M24" s="29"/>
      <c r="N24" s="29"/>
      <c r="O24" s="29"/>
      <c r="P24" s="29"/>
      <c r="R24" s="36"/>
      <c r="S24" s="36"/>
      <c r="T24" s="36"/>
      <c r="U24" s="36"/>
      <c r="V24" s="36"/>
      <c r="X24" s="29"/>
      <c r="Y24" s="29"/>
      <c r="Z24" s="29"/>
      <c r="AA24" s="29"/>
      <c r="AB24" s="29"/>
    </row>
    <row r="25" spans="1:28" ht="21.75" customHeight="1" outlineLevel="1" x14ac:dyDescent="0.25">
      <c r="A25" s="41"/>
      <c r="B25" s="46" t="s">
        <v>61</v>
      </c>
      <c r="C25" s="50" t="s">
        <v>62</v>
      </c>
      <c r="D25" s="35"/>
      <c r="F25" s="36"/>
      <c r="G25" s="36"/>
      <c r="H25" s="36"/>
      <c r="I25" s="36"/>
      <c r="J25" s="36"/>
      <c r="L25" s="29"/>
      <c r="M25" s="29"/>
      <c r="N25" s="29"/>
      <c r="O25" s="29"/>
      <c r="P25" s="29"/>
      <c r="R25" s="36"/>
      <c r="S25" s="36"/>
      <c r="T25" s="36"/>
      <c r="U25" s="36"/>
      <c r="V25" s="36"/>
      <c r="X25" s="29"/>
      <c r="Y25" s="29"/>
      <c r="Z25" s="29"/>
      <c r="AA25" s="29"/>
      <c r="AB25" s="29"/>
    </row>
    <row r="26" spans="1:28" ht="39" customHeight="1" outlineLevel="1" x14ac:dyDescent="0.25">
      <c r="A26" s="43" t="s">
        <v>63</v>
      </c>
      <c r="B26" s="44" t="s">
        <v>64</v>
      </c>
      <c r="C26" s="39" t="s">
        <v>65</v>
      </c>
      <c r="D26" s="47">
        <f>D27</f>
        <v>0</v>
      </c>
      <c r="F26" s="36"/>
      <c r="G26" s="36"/>
      <c r="H26" s="36"/>
      <c r="I26" s="36"/>
      <c r="J26" s="36"/>
      <c r="L26" s="29"/>
      <c r="M26" s="29"/>
      <c r="N26" s="29"/>
      <c r="O26" s="29"/>
      <c r="P26" s="29"/>
      <c r="R26" s="36"/>
      <c r="S26" s="36"/>
      <c r="T26" s="36"/>
      <c r="U26" s="36"/>
      <c r="V26" s="36"/>
      <c r="X26" s="29"/>
      <c r="Y26" s="29"/>
      <c r="Z26" s="29"/>
      <c r="AA26" s="29"/>
      <c r="AB26" s="29"/>
    </row>
    <row r="27" spans="1:28" ht="49.9" customHeight="1" outlineLevel="1" x14ac:dyDescent="0.25">
      <c r="A27" s="51" t="s">
        <v>66</v>
      </c>
      <c r="B27" s="52" t="s">
        <v>67</v>
      </c>
      <c r="C27" s="49" t="s">
        <v>68</v>
      </c>
      <c r="D27" s="47">
        <f>D28+D29+D30</f>
        <v>0</v>
      </c>
      <c r="F27" s="36"/>
      <c r="G27" s="36"/>
      <c r="H27" s="36"/>
      <c r="I27" s="36"/>
      <c r="J27" s="36"/>
      <c r="L27" s="29"/>
      <c r="M27" s="29"/>
      <c r="N27" s="29"/>
      <c r="O27" s="29"/>
      <c r="P27" s="29"/>
      <c r="R27" s="36"/>
      <c r="S27" s="36"/>
      <c r="T27" s="36"/>
      <c r="U27" s="36"/>
      <c r="V27" s="36"/>
      <c r="X27" s="29"/>
      <c r="Y27" s="29"/>
      <c r="Z27" s="29"/>
      <c r="AA27" s="29"/>
      <c r="AB27" s="29"/>
    </row>
    <row r="28" spans="1:28" ht="37.5" customHeight="1" outlineLevel="1" x14ac:dyDescent="0.25">
      <c r="A28" s="41"/>
      <c r="B28" s="46" t="s">
        <v>69</v>
      </c>
      <c r="C28" s="50" t="s">
        <v>70</v>
      </c>
      <c r="D28" s="35"/>
      <c r="F28" s="36"/>
      <c r="G28" s="36"/>
      <c r="H28" s="36"/>
      <c r="I28" s="36"/>
      <c r="J28" s="36"/>
      <c r="L28" s="29"/>
      <c r="M28" s="29"/>
      <c r="N28" s="29"/>
      <c r="O28" s="29"/>
      <c r="P28" s="29"/>
      <c r="R28" s="36"/>
      <c r="S28" s="36"/>
      <c r="T28" s="36"/>
      <c r="U28" s="36"/>
      <c r="V28" s="36"/>
      <c r="X28" s="29"/>
      <c r="Y28" s="29"/>
      <c r="Z28" s="29"/>
      <c r="AA28" s="29"/>
      <c r="AB28" s="29"/>
    </row>
    <row r="29" spans="1:28" ht="22.5" customHeight="1" outlineLevel="1" x14ac:dyDescent="0.25">
      <c r="A29" s="41"/>
      <c r="B29" s="46" t="s">
        <v>71</v>
      </c>
      <c r="C29" s="50" t="s">
        <v>72</v>
      </c>
      <c r="D29" s="35"/>
      <c r="F29" s="36"/>
      <c r="G29" s="36"/>
      <c r="H29" s="36"/>
      <c r="I29" s="36"/>
      <c r="J29" s="36"/>
      <c r="L29" s="29"/>
      <c r="M29" s="29"/>
      <c r="N29" s="29"/>
      <c r="O29" s="29"/>
      <c r="P29" s="29"/>
      <c r="R29" s="36"/>
      <c r="S29" s="36"/>
      <c r="T29" s="36"/>
      <c r="U29" s="36"/>
      <c r="V29" s="36"/>
      <c r="X29" s="29"/>
      <c r="Y29" s="29"/>
      <c r="Z29" s="29"/>
      <c r="AA29" s="29"/>
      <c r="AB29" s="29"/>
    </row>
    <row r="30" spans="1:28" ht="22.5" customHeight="1" outlineLevel="1" x14ac:dyDescent="0.25">
      <c r="A30" s="41"/>
      <c r="B30" s="46" t="s">
        <v>73</v>
      </c>
      <c r="C30" s="50" t="s">
        <v>62</v>
      </c>
      <c r="D30" s="35"/>
      <c r="F30" s="36"/>
      <c r="G30" s="36"/>
      <c r="H30" s="36"/>
      <c r="I30" s="36"/>
      <c r="J30" s="36"/>
      <c r="L30" s="29"/>
      <c r="M30" s="29"/>
      <c r="N30" s="29"/>
      <c r="O30" s="29"/>
      <c r="P30" s="29"/>
      <c r="R30" s="36"/>
      <c r="S30" s="36"/>
      <c r="T30" s="36"/>
      <c r="U30" s="36"/>
      <c r="V30" s="36"/>
      <c r="X30" s="29"/>
      <c r="Y30" s="29"/>
      <c r="Z30" s="29"/>
      <c r="AA30" s="29"/>
      <c r="AB30" s="29"/>
    </row>
    <row r="31" spans="1:28" ht="31.5" outlineLevel="1" x14ac:dyDescent="0.25">
      <c r="A31" s="32" t="s">
        <v>74</v>
      </c>
      <c r="B31" s="33" t="s">
        <v>75</v>
      </c>
      <c r="C31" s="48" t="s">
        <v>76</v>
      </c>
      <c r="D31" s="35"/>
      <c r="F31" s="36"/>
      <c r="G31" s="36"/>
      <c r="H31" s="36"/>
      <c r="I31" s="36"/>
      <c r="J31" s="36"/>
      <c r="L31" s="29"/>
      <c r="M31" s="29"/>
      <c r="N31" s="29"/>
      <c r="O31" s="29"/>
      <c r="P31" s="29"/>
      <c r="R31" s="36"/>
      <c r="S31" s="36"/>
      <c r="T31" s="36"/>
      <c r="U31" s="36"/>
      <c r="V31" s="36"/>
      <c r="X31" s="29"/>
      <c r="Y31" s="29"/>
      <c r="Z31" s="29"/>
      <c r="AA31" s="29"/>
      <c r="AB31" s="29"/>
    </row>
    <row r="32" spans="1:28" ht="31.5" outlineLevel="1" x14ac:dyDescent="0.25">
      <c r="A32" s="32" t="s">
        <v>77</v>
      </c>
      <c r="B32" s="33" t="s">
        <v>78</v>
      </c>
      <c r="C32" s="48" t="s">
        <v>79</v>
      </c>
      <c r="D32" s="35"/>
      <c r="F32" s="36"/>
      <c r="G32" s="36"/>
      <c r="H32" s="36"/>
      <c r="I32" s="36"/>
      <c r="J32" s="36"/>
      <c r="L32" s="29"/>
      <c r="M32" s="29"/>
      <c r="N32" s="29"/>
      <c r="O32" s="29"/>
      <c r="P32" s="29"/>
      <c r="R32" s="36"/>
      <c r="S32" s="36"/>
      <c r="T32" s="36"/>
      <c r="U32" s="36"/>
      <c r="V32" s="36"/>
      <c r="X32" s="29"/>
      <c r="Y32" s="29"/>
      <c r="Z32" s="29"/>
      <c r="AA32" s="29"/>
      <c r="AB32" s="29"/>
    </row>
    <row r="33" spans="1:28" ht="47.25" outlineLevel="1" x14ac:dyDescent="0.25">
      <c r="A33" s="32" t="s">
        <v>80</v>
      </c>
      <c r="B33" s="53" t="s">
        <v>81</v>
      </c>
      <c r="C33" s="48" t="s">
        <v>82</v>
      </c>
      <c r="D33" s="35"/>
      <c r="F33" s="36"/>
      <c r="G33" s="36"/>
      <c r="H33" s="36"/>
      <c r="I33" s="36"/>
      <c r="J33" s="36"/>
      <c r="L33" s="29"/>
      <c r="M33" s="29"/>
      <c r="N33" s="29"/>
      <c r="O33" s="29"/>
      <c r="P33" s="29"/>
      <c r="R33" s="36"/>
      <c r="S33" s="36"/>
      <c r="T33" s="36"/>
      <c r="U33" s="36"/>
      <c r="V33" s="36"/>
      <c r="X33" s="29"/>
      <c r="Y33" s="29"/>
      <c r="Z33" s="29"/>
      <c r="AA33" s="29"/>
      <c r="AB33" s="29"/>
    </row>
    <row r="34" spans="1:28" ht="61.15" customHeight="1" x14ac:dyDescent="0.25">
      <c r="A34" s="24"/>
      <c r="B34" s="25" t="s">
        <v>30</v>
      </c>
      <c r="C34" s="26" t="s">
        <v>83</v>
      </c>
      <c r="D34" s="27">
        <f>D35+D38+D49</f>
        <v>0</v>
      </c>
      <c r="F34" s="28">
        <v>0.85</v>
      </c>
      <c r="G34" s="28">
        <v>0</v>
      </c>
      <c r="H34" s="28">
        <v>0.15</v>
      </c>
      <c r="I34" s="28">
        <v>0</v>
      </c>
      <c r="J34" s="59">
        <f>SUM(F34:I34)</f>
        <v>1</v>
      </c>
      <c r="K34" s="80" t="str">
        <f>IF(J34=100%,"","Jāprecizē dati šīs rindas F līdz I kolonnās")</f>
        <v/>
      </c>
      <c r="L34" s="29">
        <f>$D34*F34</f>
        <v>0</v>
      </c>
      <c r="M34" s="29">
        <f>$D34*G34</f>
        <v>0</v>
      </c>
      <c r="N34" s="29">
        <f>$D34*H34</f>
        <v>0</v>
      </c>
      <c r="O34" s="29">
        <f>$D34*I34</f>
        <v>0</v>
      </c>
      <c r="P34" s="29">
        <f>SUM(L34:O34)</f>
        <v>0</v>
      </c>
      <c r="R34" s="30">
        <f>IF(L34=0,0,X34/$AB34)</f>
        <v>0</v>
      </c>
      <c r="S34" s="30">
        <f>IF(M34=0,0,Y34/$AB34)</f>
        <v>0</v>
      </c>
      <c r="T34" s="30">
        <f>IF(N34=0,0,Z34/$AB34)</f>
        <v>0</v>
      </c>
      <c r="U34" s="30">
        <f>IF(O34=0,0,AA34/$AB34)</f>
        <v>0</v>
      </c>
      <c r="V34" s="30">
        <f>IF(P34=0,0,AB34/$AB34)</f>
        <v>0</v>
      </c>
      <c r="X34" s="31">
        <f>$L34*$L$2</f>
        <v>0</v>
      </c>
      <c r="Y34" s="31">
        <f>IF(M34=0,0,P34-X34)</f>
        <v>0</v>
      </c>
      <c r="Z34" s="31">
        <f>IF(N34=0,0,P34-X34)</f>
        <v>0</v>
      </c>
      <c r="AA34" s="31">
        <f>IF(O34=0,0,P34-X34)</f>
        <v>0</v>
      </c>
      <c r="AB34" s="31">
        <f>SUM(X34:AA34)</f>
        <v>0</v>
      </c>
    </row>
    <row r="35" spans="1:28" ht="31.5" customHeight="1" outlineLevel="1" x14ac:dyDescent="0.25">
      <c r="A35" s="37" t="s">
        <v>36</v>
      </c>
      <c r="B35" s="38" t="s">
        <v>33</v>
      </c>
      <c r="C35" s="39" t="s">
        <v>38</v>
      </c>
      <c r="D35" s="40">
        <f>D36</f>
        <v>0</v>
      </c>
      <c r="F35" s="36"/>
      <c r="G35" s="36"/>
      <c r="H35" s="36"/>
      <c r="I35" s="36"/>
      <c r="J35" s="36"/>
      <c r="L35" s="29"/>
      <c r="M35" s="29"/>
      <c r="N35" s="29"/>
      <c r="O35" s="29"/>
      <c r="P35" s="29"/>
      <c r="R35" s="36"/>
      <c r="S35" s="36"/>
      <c r="T35" s="36"/>
      <c r="U35" s="36"/>
      <c r="V35" s="36"/>
      <c r="X35" s="29"/>
      <c r="Y35" s="29"/>
      <c r="Z35" s="29"/>
      <c r="AA35" s="29"/>
      <c r="AB35" s="29"/>
    </row>
    <row r="36" spans="1:28" ht="31.5" customHeight="1" outlineLevel="1" x14ac:dyDescent="0.25">
      <c r="A36" s="43" t="s">
        <v>39</v>
      </c>
      <c r="B36" s="44" t="s">
        <v>84</v>
      </c>
      <c r="C36" s="39" t="s">
        <v>85</v>
      </c>
      <c r="D36" s="40">
        <f>D37</f>
        <v>0</v>
      </c>
      <c r="F36" s="36"/>
      <c r="G36" s="36"/>
      <c r="H36" s="36"/>
      <c r="I36" s="36"/>
      <c r="J36" s="36"/>
      <c r="L36" s="29"/>
      <c r="M36" s="29"/>
      <c r="N36" s="29"/>
      <c r="O36" s="29"/>
      <c r="P36" s="29"/>
      <c r="R36" s="36"/>
      <c r="S36" s="36"/>
      <c r="T36" s="36"/>
      <c r="U36" s="36"/>
      <c r="V36" s="36"/>
      <c r="X36" s="29"/>
      <c r="Y36" s="29"/>
      <c r="Z36" s="29"/>
      <c r="AA36" s="29"/>
      <c r="AB36" s="29"/>
    </row>
    <row r="37" spans="1:28" ht="78.75" outlineLevel="1" x14ac:dyDescent="0.25">
      <c r="A37" s="45" t="s">
        <v>42</v>
      </c>
      <c r="B37" s="46" t="s">
        <v>86</v>
      </c>
      <c r="C37" s="34" t="s">
        <v>87</v>
      </c>
      <c r="D37" s="35"/>
      <c r="F37" s="36"/>
      <c r="G37" s="36"/>
      <c r="H37" s="36"/>
      <c r="I37" s="36"/>
      <c r="J37" s="36"/>
      <c r="L37" s="29"/>
      <c r="M37" s="29"/>
      <c r="N37" s="29"/>
      <c r="O37" s="29"/>
      <c r="P37" s="29"/>
      <c r="R37" s="36"/>
      <c r="S37" s="36"/>
      <c r="T37" s="36"/>
      <c r="U37" s="36"/>
      <c r="V37" s="36"/>
      <c r="X37" s="29"/>
      <c r="Y37" s="29"/>
      <c r="Z37" s="29"/>
      <c r="AA37" s="29"/>
      <c r="AB37" s="29"/>
    </row>
    <row r="38" spans="1:28" ht="31.5" customHeight="1" outlineLevel="1" x14ac:dyDescent="0.25">
      <c r="A38" s="32" t="s">
        <v>45</v>
      </c>
      <c r="B38" s="33" t="s">
        <v>88</v>
      </c>
      <c r="C38" s="34" t="s">
        <v>47</v>
      </c>
      <c r="D38" s="54">
        <f>D39+D40+D41+D44</f>
        <v>0</v>
      </c>
      <c r="F38" s="36"/>
      <c r="G38" s="36"/>
      <c r="H38" s="36"/>
      <c r="I38" s="36"/>
      <c r="J38" s="36"/>
      <c r="L38" s="29"/>
      <c r="M38" s="29"/>
      <c r="N38" s="29"/>
      <c r="O38" s="29"/>
      <c r="P38" s="29"/>
      <c r="R38" s="36"/>
      <c r="S38" s="36"/>
      <c r="T38" s="36"/>
      <c r="U38" s="36"/>
      <c r="V38" s="36"/>
      <c r="X38" s="29"/>
      <c r="Y38" s="29"/>
      <c r="Z38" s="29"/>
      <c r="AA38" s="29"/>
      <c r="AB38" s="29"/>
    </row>
    <row r="39" spans="1:28" ht="33" customHeight="1" outlineLevel="1" x14ac:dyDescent="0.25">
      <c r="A39" s="41" t="s">
        <v>48</v>
      </c>
      <c r="B39" s="42" t="s">
        <v>89</v>
      </c>
      <c r="C39" s="48" t="s">
        <v>50</v>
      </c>
      <c r="D39" s="35"/>
      <c r="F39" s="36"/>
      <c r="G39" s="36"/>
      <c r="H39" s="36"/>
      <c r="I39" s="36"/>
      <c r="J39" s="36"/>
      <c r="L39" s="29"/>
      <c r="M39" s="29"/>
      <c r="N39" s="29"/>
      <c r="O39" s="29"/>
      <c r="P39" s="29"/>
      <c r="R39" s="36"/>
      <c r="S39" s="36"/>
      <c r="T39" s="36"/>
      <c r="U39" s="36"/>
      <c r="V39" s="36"/>
      <c r="X39" s="29"/>
      <c r="Y39" s="29"/>
      <c r="Z39" s="29"/>
      <c r="AA39" s="29"/>
      <c r="AB39" s="29"/>
    </row>
    <row r="40" spans="1:28" ht="33" customHeight="1" outlineLevel="1" x14ac:dyDescent="0.25">
      <c r="A40" s="41" t="s">
        <v>51</v>
      </c>
      <c r="B40" s="42" t="s">
        <v>90</v>
      </c>
      <c r="C40" s="48" t="s">
        <v>53</v>
      </c>
      <c r="D40" s="35"/>
      <c r="F40" s="36"/>
      <c r="G40" s="36"/>
      <c r="H40" s="36"/>
      <c r="I40" s="36"/>
      <c r="J40" s="36"/>
      <c r="L40" s="29"/>
      <c r="M40" s="29"/>
      <c r="N40" s="29"/>
      <c r="O40" s="29"/>
      <c r="P40" s="29"/>
      <c r="R40" s="36"/>
      <c r="S40" s="36"/>
      <c r="T40" s="36"/>
      <c r="U40" s="36"/>
      <c r="V40" s="36"/>
      <c r="X40" s="29"/>
      <c r="Y40" s="29"/>
      <c r="Z40" s="29"/>
      <c r="AA40" s="29"/>
      <c r="AB40" s="29"/>
    </row>
    <row r="41" spans="1:28" ht="46.5" customHeight="1" outlineLevel="1" x14ac:dyDescent="0.25">
      <c r="A41" s="43" t="s">
        <v>54</v>
      </c>
      <c r="B41" s="44" t="s">
        <v>91</v>
      </c>
      <c r="C41" s="49" t="s">
        <v>56</v>
      </c>
      <c r="D41" s="47">
        <f>D42+D43</f>
        <v>0</v>
      </c>
      <c r="F41" s="36"/>
      <c r="G41" s="36"/>
      <c r="H41" s="36"/>
      <c r="I41" s="36"/>
      <c r="J41" s="36"/>
      <c r="L41" s="29"/>
      <c r="M41" s="29"/>
      <c r="N41" s="29"/>
      <c r="O41" s="29"/>
      <c r="P41" s="29"/>
      <c r="R41" s="36"/>
      <c r="S41" s="36"/>
      <c r="T41" s="36"/>
      <c r="U41" s="36"/>
      <c r="V41" s="36"/>
      <c r="X41" s="29"/>
      <c r="Y41" s="29"/>
      <c r="Z41" s="29"/>
      <c r="AA41" s="29"/>
      <c r="AB41" s="29"/>
    </row>
    <row r="42" spans="1:28" ht="36.75" customHeight="1" outlineLevel="1" x14ac:dyDescent="0.25">
      <c r="A42" s="41"/>
      <c r="B42" s="46" t="s">
        <v>92</v>
      </c>
      <c r="C42" s="50" t="s">
        <v>93</v>
      </c>
      <c r="D42" s="35"/>
      <c r="F42" s="36"/>
      <c r="G42" s="36"/>
      <c r="H42" s="36"/>
      <c r="I42" s="36"/>
      <c r="J42" s="36"/>
      <c r="L42" s="29"/>
      <c r="M42" s="29"/>
      <c r="N42" s="29"/>
      <c r="O42" s="29"/>
      <c r="P42" s="29"/>
      <c r="R42" s="36"/>
      <c r="S42" s="36"/>
      <c r="T42" s="36"/>
      <c r="U42" s="36"/>
      <c r="V42" s="36"/>
      <c r="X42" s="29"/>
      <c r="Y42" s="29"/>
      <c r="Z42" s="29"/>
      <c r="AA42" s="29"/>
      <c r="AB42" s="29"/>
    </row>
    <row r="43" spans="1:28" ht="21.75" customHeight="1" outlineLevel="1" x14ac:dyDescent="0.25">
      <c r="A43" s="41"/>
      <c r="B43" s="46" t="s">
        <v>94</v>
      </c>
      <c r="C43" s="50" t="s">
        <v>62</v>
      </c>
      <c r="D43" s="35"/>
      <c r="F43" s="36"/>
      <c r="G43" s="36"/>
      <c r="H43" s="36"/>
      <c r="I43" s="36"/>
      <c r="J43" s="36"/>
      <c r="L43" s="29"/>
      <c r="M43" s="29"/>
      <c r="N43" s="29"/>
      <c r="O43" s="29"/>
      <c r="P43" s="29"/>
      <c r="R43" s="36"/>
      <c r="S43" s="36"/>
      <c r="T43" s="36"/>
      <c r="U43" s="36"/>
      <c r="V43" s="36"/>
      <c r="X43" s="29"/>
      <c r="Y43" s="29"/>
      <c r="Z43" s="29"/>
      <c r="AA43" s="29"/>
      <c r="AB43" s="29"/>
    </row>
    <row r="44" spans="1:28" ht="46.5" customHeight="1" outlineLevel="1" x14ac:dyDescent="0.25">
      <c r="A44" s="43" t="s">
        <v>63</v>
      </c>
      <c r="B44" s="44" t="s">
        <v>95</v>
      </c>
      <c r="C44" s="39" t="s">
        <v>65</v>
      </c>
      <c r="D44" s="47">
        <f>D45</f>
        <v>0</v>
      </c>
      <c r="F44" s="36"/>
      <c r="G44" s="36"/>
      <c r="H44" s="36"/>
      <c r="I44" s="36"/>
      <c r="J44" s="36"/>
      <c r="L44" s="29"/>
      <c r="M44" s="29"/>
      <c r="N44" s="29"/>
      <c r="O44" s="29"/>
      <c r="P44" s="29"/>
      <c r="R44" s="36"/>
      <c r="S44" s="36"/>
      <c r="T44" s="36"/>
      <c r="U44" s="36"/>
      <c r="V44" s="36"/>
      <c r="X44" s="29"/>
      <c r="Y44" s="29"/>
      <c r="Z44" s="29"/>
      <c r="AA44" s="29"/>
      <c r="AB44" s="29"/>
    </row>
    <row r="45" spans="1:28" ht="93.4" customHeight="1" outlineLevel="1" x14ac:dyDescent="0.25">
      <c r="A45" s="51" t="s">
        <v>96</v>
      </c>
      <c r="B45" s="52" t="s">
        <v>97</v>
      </c>
      <c r="C45" s="39" t="s">
        <v>98</v>
      </c>
      <c r="D45" s="47"/>
      <c r="F45" s="36"/>
      <c r="G45" s="36"/>
      <c r="H45" s="36"/>
      <c r="I45" s="36"/>
      <c r="J45" s="36"/>
      <c r="L45" s="29"/>
      <c r="M45" s="29"/>
      <c r="N45" s="29"/>
      <c r="O45" s="29"/>
      <c r="P45" s="29"/>
      <c r="R45" s="36"/>
      <c r="S45" s="36"/>
      <c r="T45" s="36"/>
      <c r="U45" s="36"/>
      <c r="V45" s="36"/>
      <c r="X45" s="29"/>
      <c r="Y45" s="29"/>
      <c r="Z45" s="29"/>
      <c r="AA45" s="29"/>
      <c r="AB45" s="29"/>
    </row>
    <row r="46" spans="1:28" ht="37.5" customHeight="1" outlineLevel="1" x14ac:dyDescent="0.25">
      <c r="A46" s="41"/>
      <c r="B46" s="46" t="s">
        <v>99</v>
      </c>
      <c r="C46" s="50" t="s">
        <v>100</v>
      </c>
      <c r="D46" s="35"/>
      <c r="F46" s="36"/>
      <c r="G46" s="36"/>
      <c r="H46" s="36"/>
      <c r="I46" s="36"/>
      <c r="J46" s="36"/>
      <c r="L46" s="29"/>
      <c r="M46" s="29"/>
      <c r="N46" s="29"/>
      <c r="O46" s="29"/>
      <c r="P46" s="29"/>
      <c r="R46" s="36"/>
      <c r="S46" s="36"/>
      <c r="T46" s="36"/>
      <c r="U46" s="36"/>
      <c r="V46" s="36"/>
      <c r="X46" s="29"/>
      <c r="Y46" s="29"/>
      <c r="Z46" s="29"/>
      <c r="AA46" s="29"/>
      <c r="AB46" s="29"/>
    </row>
    <row r="47" spans="1:28" ht="25.5" customHeight="1" outlineLevel="1" x14ac:dyDescent="0.25">
      <c r="A47" s="41"/>
      <c r="B47" s="46" t="s">
        <v>101</v>
      </c>
      <c r="C47" s="50" t="s">
        <v>102</v>
      </c>
      <c r="D47" s="35"/>
      <c r="F47" s="36"/>
      <c r="G47" s="36"/>
      <c r="H47" s="36"/>
      <c r="I47" s="36"/>
      <c r="J47" s="36"/>
      <c r="L47" s="29"/>
      <c r="M47" s="29"/>
      <c r="N47" s="29"/>
      <c r="O47" s="29"/>
      <c r="P47" s="29"/>
      <c r="R47" s="36"/>
      <c r="S47" s="36"/>
      <c r="T47" s="36"/>
      <c r="U47" s="36"/>
      <c r="V47" s="36"/>
      <c r="X47" s="29"/>
      <c r="Y47" s="29"/>
      <c r="Z47" s="29"/>
      <c r="AA47" s="29"/>
      <c r="AB47" s="29"/>
    </row>
    <row r="48" spans="1:28" ht="24" customHeight="1" outlineLevel="1" x14ac:dyDescent="0.25">
      <c r="A48" s="41"/>
      <c r="B48" s="46" t="s">
        <v>103</v>
      </c>
      <c r="C48" s="50" t="s">
        <v>62</v>
      </c>
      <c r="D48" s="35"/>
      <c r="F48" s="36"/>
      <c r="G48" s="36"/>
      <c r="H48" s="36"/>
      <c r="I48" s="36"/>
      <c r="J48" s="36"/>
      <c r="L48" s="29"/>
      <c r="M48" s="29"/>
      <c r="N48" s="29"/>
      <c r="O48" s="29"/>
      <c r="P48" s="29"/>
      <c r="R48" s="36"/>
      <c r="S48" s="36"/>
      <c r="T48" s="36"/>
      <c r="U48" s="36"/>
      <c r="V48" s="36"/>
      <c r="X48" s="29"/>
      <c r="Y48" s="29"/>
      <c r="Z48" s="29"/>
      <c r="AA48" s="29"/>
      <c r="AB48" s="29"/>
    </row>
    <row r="49" spans="1:28" ht="52.5" customHeight="1" outlineLevel="1" x14ac:dyDescent="0.25">
      <c r="A49" s="32" t="s">
        <v>80</v>
      </c>
      <c r="B49" s="53" t="s">
        <v>104</v>
      </c>
      <c r="C49" s="48" t="s">
        <v>82</v>
      </c>
      <c r="D49" s="35"/>
      <c r="F49" s="36"/>
      <c r="G49" s="36"/>
      <c r="H49" s="36"/>
      <c r="I49" s="36"/>
      <c r="J49" s="36"/>
      <c r="L49" s="29"/>
      <c r="M49" s="29"/>
      <c r="N49" s="29"/>
      <c r="O49" s="29"/>
      <c r="P49" s="29"/>
      <c r="R49" s="36"/>
      <c r="S49" s="36"/>
      <c r="T49" s="36"/>
      <c r="U49" s="36"/>
      <c r="V49" s="36"/>
      <c r="X49" s="29"/>
      <c r="Y49" s="29"/>
      <c r="Z49" s="29"/>
      <c r="AA49" s="29"/>
      <c r="AB49" s="29"/>
    </row>
    <row r="50" spans="1:28" ht="60.4" customHeight="1" x14ac:dyDescent="0.25">
      <c r="A50" s="24"/>
      <c r="B50" s="25" t="s">
        <v>105</v>
      </c>
      <c r="C50" s="26" t="s">
        <v>106</v>
      </c>
      <c r="D50" s="27">
        <f>D51+D54+D64</f>
        <v>0</v>
      </c>
      <c r="F50" s="28">
        <v>0.85</v>
      </c>
      <c r="G50" s="28">
        <v>0</v>
      </c>
      <c r="H50" s="28">
        <v>0.15</v>
      </c>
      <c r="I50" s="28">
        <v>0</v>
      </c>
      <c r="J50" s="59">
        <f>SUM(F50:I50)</f>
        <v>1</v>
      </c>
      <c r="K50" s="80" t="str">
        <f>IF(J50=100%,"","Jāprecizē dati šīs rindas F līdz I kolonnās")</f>
        <v/>
      </c>
      <c r="L50" s="29">
        <f>$D50*F50</f>
        <v>0</v>
      </c>
      <c r="M50" s="29">
        <f>$D50*G50</f>
        <v>0</v>
      </c>
      <c r="N50" s="29">
        <f>$D50*H50</f>
        <v>0</v>
      </c>
      <c r="O50" s="29">
        <f>$D50*I50</f>
        <v>0</v>
      </c>
      <c r="P50" s="29">
        <f>SUM(L50:O50)</f>
        <v>0</v>
      </c>
      <c r="R50" s="30">
        <f>IF(L50=0,0,X50/$AB50)</f>
        <v>0</v>
      </c>
      <c r="S50" s="30">
        <f>IF(M50=0,0,Y50/$AB50)</f>
        <v>0</v>
      </c>
      <c r="T50" s="30">
        <f>IF(N50=0,0,Z50/$AB50)</f>
        <v>0</v>
      </c>
      <c r="U50" s="30">
        <f>IF(O50=0,0,AA50/$AB50)</f>
        <v>0</v>
      </c>
      <c r="V50" s="30">
        <f>IF(P50=0,0,AB50/$AB50)</f>
        <v>0</v>
      </c>
      <c r="X50" s="31">
        <f>$L50*$L$2</f>
        <v>0</v>
      </c>
      <c r="Y50" s="31">
        <f>IF(M50=0,0,P50-X50)</f>
        <v>0</v>
      </c>
      <c r="Z50" s="31">
        <f>IF(N50=0,0,P50-X50)</f>
        <v>0</v>
      </c>
      <c r="AA50" s="31">
        <f>IF(O50=0,0,P50-X50)</f>
        <v>0</v>
      </c>
      <c r="AB50" s="31">
        <f>SUM(X50:AA50)</f>
        <v>0</v>
      </c>
    </row>
    <row r="51" spans="1:28" ht="31.5" customHeight="1" outlineLevel="1" x14ac:dyDescent="0.25">
      <c r="A51" s="32" t="s">
        <v>36</v>
      </c>
      <c r="B51" s="33" t="s">
        <v>107</v>
      </c>
      <c r="C51" s="34" t="s">
        <v>38</v>
      </c>
      <c r="D51" s="55">
        <f>D52</f>
        <v>0</v>
      </c>
      <c r="F51" s="36"/>
      <c r="G51" s="36"/>
      <c r="H51" s="36"/>
      <c r="I51" s="36"/>
      <c r="J51" s="36"/>
      <c r="L51" s="29"/>
      <c r="M51" s="29"/>
      <c r="N51" s="29"/>
      <c r="O51" s="29"/>
      <c r="P51" s="29"/>
      <c r="R51" s="36"/>
      <c r="S51" s="36"/>
      <c r="T51" s="36"/>
      <c r="U51" s="36"/>
      <c r="V51" s="36"/>
      <c r="X51" s="29"/>
      <c r="Y51" s="29"/>
      <c r="Z51" s="29"/>
      <c r="AA51" s="29"/>
      <c r="AB51" s="29"/>
    </row>
    <row r="52" spans="1:28" ht="31.5" customHeight="1" outlineLevel="1" x14ac:dyDescent="0.25">
      <c r="A52" s="41" t="s">
        <v>39</v>
      </c>
      <c r="B52" s="42" t="s">
        <v>108</v>
      </c>
      <c r="C52" s="34" t="s">
        <v>85</v>
      </c>
      <c r="D52" s="55">
        <f>D53</f>
        <v>0</v>
      </c>
      <c r="F52" s="36"/>
      <c r="G52" s="36"/>
      <c r="H52" s="36"/>
      <c r="I52" s="36"/>
      <c r="J52" s="36"/>
      <c r="L52" s="29"/>
      <c r="M52" s="29"/>
      <c r="N52" s="29"/>
      <c r="O52" s="29"/>
      <c r="P52" s="29"/>
      <c r="R52" s="36"/>
      <c r="S52" s="36"/>
      <c r="T52" s="36"/>
      <c r="U52" s="36"/>
      <c r="V52" s="36"/>
      <c r="X52" s="29"/>
      <c r="Y52" s="29"/>
      <c r="Z52" s="29"/>
      <c r="AA52" s="29"/>
      <c r="AB52" s="29"/>
    </row>
    <row r="53" spans="1:28" ht="91.9" customHeight="1" outlineLevel="1" x14ac:dyDescent="0.25">
      <c r="A53" s="45" t="s">
        <v>42</v>
      </c>
      <c r="B53" s="46" t="s">
        <v>109</v>
      </c>
      <c r="C53" s="34" t="s">
        <v>87</v>
      </c>
      <c r="D53" s="35"/>
      <c r="F53" s="36"/>
      <c r="G53" s="36"/>
      <c r="H53" s="36"/>
      <c r="I53" s="36"/>
      <c r="J53" s="36"/>
      <c r="L53" s="29"/>
      <c r="M53" s="29"/>
      <c r="N53" s="29"/>
      <c r="O53" s="29"/>
      <c r="P53" s="29"/>
      <c r="R53" s="36"/>
      <c r="S53" s="36"/>
      <c r="T53" s="36"/>
      <c r="U53" s="36"/>
      <c r="V53" s="36"/>
      <c r="X53" s="29"/>
      <c r="Y53" s="29"/>
      <c r="Z53" s="29"/>
      <c r="AA53" s="29"/>
      <c r="AB53" s="29"/>
    </row>
    <row r="54" spans="1:28" ht="31.5" customHeight="1" outlineLevel="1" x14ac:dyDescent="0.25">
      <c r="A54" s="32" t="s">
        <v>45</v>
      </c>
      <c r="B54" s="33" t="s">
        <v>110</v>
      </c>
      <c r="C54" s="34" t="s">
        <v>47</v>
      </c>
      <c r="D54" s="54">
        <f>D55+D56+D57+D60</f>
        <v>0</v>
      </c>
      <c r="F54" s="36"/>
      <c r="G54" s="36"/>
      <c r="H54" s="36"/>
      <c r="I54" s="36"/>
      <c r="J54" s="36"/>
      <c r="L54" s="29"/>
      <c r="M54" s="29"/>
      <c r="N54" s="29"/>
      <c r="O54" s="29"/>
      <c r="P54" s="29"/>
      <c r="R54" s="36"/>
      <c r="S54" s="36"/>
      <c r="T54" s="36"/>
      <c r="U54" s="36"/>
      <c r="V54" s="36"/>
      <c r="X54" s="29"/>
      <c r="Y54" s="29"/>
      <c r="Z54" s="29"/>
      <c r="AA54" s="29"/>
      <c r="AB54" s="29"/>
    </row>
    <row r="55" spans="1:28" ht="33" customHeight="1" outlineLevel="1" x14ac:dyDescent="0.25">
      <c r="A55" s="41" t="s">
        <v>48</v>
      </c>
      <c r="B55" s="42" t="s">
        <v>111</v>
      </c>
      <c r="C55" s="48" t="s">
        <v>50</v>
      </c>
      <c r="D55" s="35"/>
      <c r="F55" s="36"/>
      <c r="G55" s="36"/>
      <c r="H55" s="36"/>
      <c r="I55" s="36"/>
      <c r="J55" s="36"/>
      <c r="L55" s="29"/>
      <c r="M55" s="29"/>
      <c r="N55" s="29"/>
      <c r="O55" s="29"/>
      <c r="P55" s="29"/>
      <c r="R55" s="36"/>
      <c r="S55" s="36"/>
      <c r="T55" s="36"/>
      <c r="U55" s="36"/>
      <c r="V55" s="36"/>
      <c r="X55" s="29"/>
      <c r="Y55" s="29"/>
      <c r="Z55" s="29"/>
      <c r="AA55" s="29"/>
      <c r="AB55" s="29"/>
    </row>
    <row r="56" spans="1:28" ht="33" customHeight="1" outlineLevel="1" x14ac:dyDescent="0.25">
      <c r="A56" s="41" t="s">
        <v>51</v>
      </c>
      <c r="B56" s="42" t="s">
        <v>112</v>
      </c>
      <c r="C56" s="48" t="s">
        <v>53</v>
      </c>
      <c r="D56" s="35"/>
      <c r="F56" s="36"/>
      <c r="G56" s="36"/>
      <c r="H56" s="36"/>
      <c r="I56" s="36"/>
      <c r="J56" s="36"/>
      <c r="L56" s="29"/>
      <c r="M56" s="29"/>
      <c r="N56" s="29"/>
      <c r="O56" s="29"/>
      <c r="P56" s="29"/>
      <c r="R56" s="36"/>
      <c r="S56" s="36"/>
      <c r="T56" s="36"/>
      <c r="U56" s="36"/>
      <c r="V56" s="36"/>
      <c r="X56" s="29"/>
      <c r="Y56" s="29"/>
      <c r="Z56" s="29"/>
      <c r="AA56" s="29"/>
      <c r="AB56" s="29"/>
    </row>
    <row r="57" spans="1:28" ht="46.5" customHeight="1" outlineLevel="1" x14ac:dyDescent="0.25">
      <c r="A57" s="43" t="s">
        <v>54</v>
      </c>
      <c r="B57" s="44" t="s">
        <v>113</v>
      </c>
      <c r="C57" s="49" t="s">
        <v>56</v>
      </c>
      <c r="D57" s="47">
        <f>D58+D59</f>
        <v>0</v>
      </c>
      <c r="F57" s="36"/>
      <c r="G57" s="36"/>
      <c r="H57" s="36"/>
      <c r="I57" s="36"/>
      <c r="J57" s="36"/>
      <c r="L57" s="29"/>
      <c r="M57" s="29"/>
      <c r="N57" s="29"/>
      <c r="O57" s="29"/>
      <c r="P57" s="29"/>
      <c r="R57" s="36"/>
      <c r="S57" s="36"/>
      <c r="T57" s="36"/>
      <c r="U57" s="36"/>
      <c r="V57" s="36"/>
      <c r="X57" s="29"/>
      <c r="Y57" s="29"/>
      <c r="Z57" s="29"/>
      <c r="AA57" s="29"/>
      <c r="AB57" s="29"/>
    </row>
    <row r="58" spans="1:28" ht="36.75" customHeight="1" outlineLevel="1" x14ac:dyDescent="0.25">
      <c r="A58" s="41"/>
      <c r="B58" s="46" t="s">
        <v>114</v>
      </c>
      <c r="C58" s="50" t="s">
        <v>115</v>
      </c>
      <c r="D58" s="35"/>
      <c r="F58" s="36"/>
      <c r="G58" s="36"/>
      <c r="H58" s="36"/>
      <c r="I58" s="36"/>
      <c r="J58" s="36"/>
      <c r="L58" s="29"/>
      <c r="M58" s="29"/>
      <c r="N58" s="29"/>
      <c r="O58" s="29"/>
      <c r="P58" s="29"/>
      <c r="R58" s="36"/>
      <c r="S58" s="36"/>
      <c r="T58" s="36"/>
      <c r="U58" s="36"/>
      <c r="V58" s="36"/>
      <c r="X58" s="29"/>
      <c r="Y58" s="29"/>
      <c r="Z58" s="29"/>
      <c r="AA58" s="29"/>
      <c r="AB58" s="29"/>
    </row>
    <row r="59" spans="1:28" ht="21.75" customHeight="1" outlineLevel="1" x14ac:dyDescent="0.25">
      <c r="A59" s="41"/>
      <c r="B59" s="46" t="s">
        <v>116</v>
      </c>
      <c r="C59" s="50" t="s">
        <v>62</v>
      </c>
      <c r="D59" s="35"/>
      <c r="F59" s="36"/>
      <c r="G59" s="36"/>
      <c r="H59" s="36"/>
      <c r="I59" s="36"/>
      <c r="J59" s="36"/>
      <c r="L59" s="29"/>
      <c r="M59" s="29"/>
      <c r="N59" s="29"/>
      <c r="O59" s="29"/>
      <c r="P59" s="29"/>
      <c r="R59" s="36"/>
      <c r="S59" s="36"/>
      <c r="T59" s="36"/>
      <c r="U59" s="36"/>
      <c r="V59" s="36"/>
      <c r="X59" s="29"/>
      <c r="Y59" s="29"/>
      <c r="Z59" s="29"/>
      <c r="AA59" s="29"/>
      <c r="AB59" s="29"/>
    </row>
    <row r="60" spans="1:28" ht="31.5" outlineLevel="1" x14ac:dyDescent="0.25">
      <c r="A60" s="43" t="s">
        <v>63</v>
      </c>
      <c r="B60" s="44" t="s">
        <v>117</v>
      </c>
      <c r="C60" s="39" t="s">
        <v>65</v>
      </c>
      <c r="D60" s="47">
        <f>D61</f>
        <v>0</v>
      </c>
      <c r="F60" s="36"/>
      <c r="G60" s="36"/>
      <c r="H60" s="36"/>
      <c r="I60" s="36"/>
      <c r="J60" s="36"/>
      <c r="L60" s="29"/>
      <c r="M60" s="29"/>
      <c r="N60" s="29"/>
      <c r="O60" s="29"/>
      <c r="P60" s="29"/>
      <c r="R60" s="36"/>
      <c r="S60" s="36"/>
      <c r="T60" s="36"/>
      <c r="U60" s="36"/>
      <c r="V60" s="36"/>
      <c r="X60" s="29"/>
      <c r="Y60" s="29"/>
      <c r="Z60" s="29"/>
      <c r="AA60" s="29"/>
      <c r="AB60" s="29"/>
    </row>
    <row r="61" spans="1:28" ht="31.5" outlineLevel="1" x14ac:dyDescent="0.25">
      <c r="A61" s="51" t="s">
        <v>96</v>
      </c>
      <c r="B61" s="52" t="s">
        <v>118</v>
      </c>
      <c r="C61" s="39" t="s">
        <v>119</v>
      </c>
      <c r="D61" s="47"/>
      <c r="F61" s="36"/>
      <c r="G61" s="36"/>
      <c r="H61" s="36"/>
      <c r="I61" s="36"/>
      <c r="J61" s="36"/>
      <c r="L61" s="29"/>
      <c r="M61" s="29"/>
      <c r="N61" s="29"/>
      <c r="O61" s="29"/>
      <c r="P61" s="29"/>
      <c r="R61" s="36"/>
      <c r="S61" s="36"/>
      <c r="T61" s="36"/>
      <c r="U61" s="36"/>
      <c r="V61" s="36"/>
      <c r="X61" s="29"/>
      <c r="Y61" s="29"/>
      <c r="Z61" s="29"/>
      <c r="AA61" s="29"/>
      <c r="AB61" s="29"/>
    </row>
    <row r="62" spans="1:28" ht="37.5" customHeight="1" outlineLevel="1" x14ac:dyDescent="0.25">
      <c r="A62" s="41"/>
      <c r="B62" s="46" t="s">
        <v>120</v>
      </c>
      <c r="C62" s="50" t="s">
        <v>121</v>
      </c>
      <c r="D62" s="35"/>
      <c r="F62" s="36"/>
      <c r="G62" s="36"/>
      <c r="H62" s="36"/>
      <c r="I62" s="36"/>
      <c r="J62" s="36"/>
      <c r="L62" s="29"/>
      <c r="M62" s="29"/>
      <c r="N62" s="29"/>
      <c r="O62" s="29"/>
      <c r="P62" s="29"/>
      <c r="R62" s="36"/>
      <c r="S62" s="36"/>
      <c r="T62" s="36"/>
      <c r="U62" s="36"/>
      <c r="V62" s="36"/>
      <c r="X62" s="29"/>
      <c r="Y62" s="29"/>
      <c r="Z62" s="29"/>
      <c r="AA62" s="29"/>
      <c r="AB62" s="29"/>
    </row>
    <row r="63" spans="1:28" ht="24" customHeight="1" outlineLevel="1" x14ac:dyDescent="0.25">
      <c r="A63" s="41"/>
      <c r="B63" s="46" t="s">
        <v>122</v>
      </c>
      <c r="C63" s="50" t="s">
        <v>62</v>
      </c>
      <c r="D63" s="35"/>
      <c r="F63" s="36"/>
      <c r="G63" s="36"/>
      <c r="H63" s="36"/>
      <c r="I63" s="36"/>
      <c r="J63" s="36"/>
      <c r="L63" s="29"/>
      <c r="M63" s="29"/>
      <c r="N63" s="29"/>
      <c r="O63" s="29"/>
      <c r="P63" s="29"/>
      <c r="R63" s="36"/>
      <c r="S63" s="36"/>
      <c r="T63" s="36"/>
      <c r="U63" s="36"/>
      <c r="V63" s="36"/>
      <c r="X63" s="29"/>
      <c r="Y63" s="29"/>
      <c r="Z63" s="29"/>
      <c r="AA63" s="29"/>
      <c r="AB63" s="29"/>
    </row>
    <row r="64" spans="1:28" ht="52.5" customHeight="1" outlineLevel="1" x14ac:dyDescent="0.25">
      <c r="A64" s="32" t="s">
        <v>80</v>
      </c>
      <c r="B64" s="53" t="s">
        <v>123</v>
      </c>
      <c r="C64" s="48" t="s">
        <v>82</v>
      </c>
      <c r="D64" s="35"/>
      <c r="F64" s="36"/>
      <c r="G64" s="36"/>
      <c r="H64" s="36"/>
      <c r="I64" s="36"/>
      <c r="J64" s="36"/>
      <c r="L64" s="29"/>
      <c r="M64" s="29"/>
      <c r="N64" s="29"/>
      <c r="O64" s="29"/>
      <c r="P64" s="29"/>
      <c r="R64" s="36"/>
      <c r="S64" s="36"/>
      <c r="T64" s="36"/>
      <c r="U64" s="36"/>
      <c r="V64" s="36"/>
      <c r="X64" s="29"/>
      <c r="Y64" s="29"/>
      <c r="Z64" s="29"/>
      <c r="AA64" s="29"/>
      <c r="AB64" s="29"/>
    </row>
    <row r="65" spans="1:28" ht="92.25" customHeight="1" x14ac:dyDescent="0.25">
      <c r="A65" s="24"/>
      <c r="B65" s="25" t="s">
        <v>124</v>
      </c>
      <c r="C65" s="26" t="s">
        <v>125</v>
      </c>
      <c r="D65" s="27">
        <f>D66+D68+D71+D87-D70-D72</f>
        <v>0</v>
      </c>
      <c r="F65" s="28">
        <v>0.85</v>
      </c>
      <c r="G65" s="28">
        <v>0</v>
      </c>
      <c r="H65" s="28">
        <v>0.15</v>
      </c>
      <c r="I65" s="28">
        <v>0</v>
      </c>
      <c r="J65" s="59">
        <f>SUM(F65:I65)</f>
        <v>1</v>
      </c>
      <c r="K65" s="80" t="str">
        <f>IF(J65=100%,"","Jāprecizē dati šīs rindas F līdz I kolonnās")</f>
        <v/>
      </c>
      <c r="L65" s="29">
        <f>$D65*F65</f>
        <v>0</v>
      </c>
      <c r="M65" s="29">
        <f>$D65*G65</f>
        <v>0</v>
      </c>
      <c r="N65" s="29">
        <f>$D65*H65</f>
        <v>0</v>
      </c>
      <c r="O65" s="29">
        <f>$D65*I65</f>
        <v>0</v>
      </c>
      <c r="P65" s="29">
        <f>SUM(L65:O65)</f>
        <v>0</v>
      </c>
      <c r="R65" s="30">
        <f>IF(L65=0,0,X65/$AB65)</f>
        <v>0</v>
      </c>
      <c r="S65" s="30">
        <f>IF(M65=0,0,Y65/$AB65)</f>
        <v>0</v>
      </c>
      <c r="T65" s="30">
        <f>IF(N65=0,0,Z65/$AB65)</f>
        <v>0</v>
      </c>
      <c r="U65" s="30">
        <f>IF(O65=0,0,AA65/$AB65)</f>
        <v>0</v>
      </c>
      <c r="V65" s="30">
        <f>IF(P65=0,0,AB65/$AB65)</f>
        <v>0</v>
      </c>
      <c r="X65" s="31">
        <f>$L65*$L$2</f>
        <v>0</v>
      </c>
      <c r="Y65" s="31">
        <f>IF(M65=0,0,P65-X65)</f>
        <v>0</v>
      </c>
      <c r="Z65" s="31">
        <f>IF(N65=0,0,P65-X65)</f>
        <v>0</v>
      </c>
      <c r="AA65" s="31">
        <f>IF(O65=0,0,P65-X65)</f>
        <v>0</v>
      </c>
      <c r="AB65" s="31">
        <f>SUM(X65:AA65)</f>
        <v>0</v>
      </c>
    </row>
    <row r="66" spans="1:28" ht="33" customHeight="1" outlineLevel="1" x14ac:dyDescent="0.25">
      <c r="A66" s="37" t="s">
        <v>30</v>
      </c>
      <c r="B66" s="38" t="s">
        <v>126</v>
      </c>
      <c r="C66" s="39" t="s">
        <v>32</v>
      </c>
      <c r="D66" s="47">
        <f>D67</f>
        <v>0</v>
      </c>
      <c r="F66" s="36"/>
      <c r="G66" s="36"/>
      <c r="H66" s="36"/>
      <c r="I66" s="36"/>
      <c r="J66" s="36"/>
      <c r="L66" s="29"/>
      <c r="M66" s="29"/>
      <c r="N66" s="29"/>
      <c r="O66" s="29"/>
      <c r="P66" s="29"/>
      <c r="R66" s="36"/>
      <c r="S66" s="36"/>
      <c r="T66" s="36"/>
      <c r="U66" s="36"/>
      <c r="V66" s="36"/>
      <c r="X66" s="29"/>
      <c r="Y66" s="29"/>
      <c r="Z66" s="29"/>
      <c r="AA66" s="29"/>
      <c r="AB66" s="29"/>
    </row>
    <row r="67" spans="1:28" ht="76.150000000000006" customHeight="1" outlineLevel="1" x14ac:dyDescent="0.25">
      <c r="A67" s="41" t="s">
        <v>33</v>
      </c>
      <c r="B67" s="42" t="s">
        <v>127</v>
      </c>
      <c r="C67" s="34" t="s">
        <v>128</v>
      </c>
      <c r="D67" s="35"/>
      <c r="F67" s="36"/>
      <c r="G67" s="36"/>
      <c r="H67" s="36"/>
      <c r="I67" s="36"/>
      <c r="J67" s="36"/>
      <c r="L67" s="29"/>
      <c r="M67" s="29"/>
      <c r="N67" s="29"/>
      <c r="O67" s="29"/>
      <c r="P67" s="29"/>
      <c r="R67" s="36"/>
      <c r="S67" s="36"/>
      <c r="T67" s="36"/>
      <c r="U67" s="36"/>
      <c r="V67" s="36"/>
      <c r="X67" s="29"/>
      <c r="Y67" s="29"/>
      <c r="Z67" s="29"/>
      <c r="AA67" s="29"/>
      <c r="AB67" s="29"/>
    </row>
    <row r="68" spans="1:28" ht="31.5" customHeight="1" outlineLevel="1" x14ac:dyDescent="0.25">
      <c r="A68" s="37" t="s">
        <v>36</v>
      </c>
      <c r="B68" s="38" t="s">
        <v>129</v>
      </c>
      <c r="C68" s="39" t="s">
        <v>38</v>
      </c>
      <c r="D68" s="40">
        <f>D69</f>
        <v>0</v>
      </c>
      <c r="F68" s="36"/>
      <c r="G68" s="36"/>
      <c r="H68" s="36"/>
      <c r="I68" s="36"/>
      <c r="J68" s="36"/>
      <c r="L68" s="29"/>
      <c r="M68" s="29"/>
      <c r="N68" s="29"/>
      <c r="O68" s="29"/>
      <c r="P68" s="29"/>
      <c r="R68" s="36"/>
      <c r="S68" s="36"/>
      <c r="T68" s="36"/>
      <c r="U68" s="36"/>
      <c r="V68" s="36"/>
      <c r="X68" s="29"/>
      <c r="Y68" s="29"/>
      <c r="Z68" s="29"/>
      <c r="AA68" s="29"/>
      <c r="AB68" s="29"/>
    </row>
    <row r="69" spans="1:28" ht="34.9" customHeight="1" outlineLevel="1" x14ac:dyDescent="0.25">
      <c r="A69" s="43" t="s">
        <v>39</v>
      </c>
      <c r="B69" s="44" t="s">
        <v>130</v>
      </c>
      <c r="C69" s="39" t="s">
        <v>85</v>
      </c>
      <c r="D69" s="40">
        <f>D70</f>
        <v>0</v>
      </c>
      <c r="F69" s="36"/>
      <c r="G69" s="36"/>
      <c r="H69" s="36"/>
      <c r="I69" s="36"/>
      <c r="J69" s="36"/>
      <c r="L69" s="29"/>
      <c r="M69" s="29"/>
      <c r="N69" s="29"/>
      <c r="O69" s="29"/>
      <c r="P69" s="29"/>
      <c r="R69" s="36"/>
      <c r="S69" s="36"/>
      <c r="T69" s="36"/>
      <c r="U69" s="36"/>
      <c r="V69" s="36"/>
      <c r="X69" s="29"/>
      <c r="Y69" s="29"/>
      <c r="Z69" s="29"/>
      <c r="AA69" s="29"/>
      <c r="AB69" s="29"/>
    </row>
    <row r="70" spans="1:28" ht="156.4" customHeight="1" outlineLevel="1" x14ac:dyDescent="0.25">
      <c r="A70" s="56" t="s">
        <v>42</v>
      </c>
      <c r="B70" s="57" t="s">
        <v>131</v>
      </c>
      <c r="C70" s="58" t="s">
        <v>132</v>
      </c>
      <c r="D70" s="35"/>
      <c r="F70" s="28">
        <v>1</v>
      </c>
      <c r="G70" s="59">
        <v>0</v>
      </c>
      <c r="H70" s="59">
        <v>0</v>
      </c>
      <c r="I70" s="28">
        <v>0</v>
      </c>
      <c r="J70" s="59">
        <f>SUM(F70:I70)</f>
        <v>1</v>
      </c>
      <c r="K70" s="80" t="str">
        <f>IF(J70=100%,"","Jāprecizē dati šīs rindas F līdz I kolonnās")</f>
        <v/>
      </c>
      <c r="L70" s="29">
        <f>$D70*F70</f>
        <v>0</v>
      </c>
      <c r="M70" s="29">
        <f>$D70*G70</f>
        <v>0</v>
      </c>
      <c r="N70" s="29">
        <f>$D70*H70</f>
        <v>0</v>
      </c>
      <c r="O70" s="29">
        <f>$D70*I70</f>
        <v>0</v>
      </c>
      <c r="P70" s="29">
        <f>SUM(L70:O70)</f>
        <v>0</v>
      </c>
      <c r="R70" s="30">
        <f>IF(L70=0,0,X70/$AB70)</f>
        <v>0</v>
      </c>
      <c r="S70" s="30">
        <f>IF(M70=0,0,Y70/$AB70)</f>
        <v>0</v>
      </c>
      <c r="T70" s="30">
        <f>IF(N70=0,0,Z70/$AB70)</f>
        <v>0</v>
      </c>
      <c r="U70" s="30">
        <f>IF(O70=0,0,AA70/$AB70)</f>
        <v>0</v>
      </c>
      <c r="V70" s="30">
        <f>IF(P70=0,0,AB70/$AB70)</f>
        <v>0</v>
      </c>
      <c r="X70" s="31">
        <f>$L70*$L$2</f>
        <v>0</v>
      </c>
      <c r="Y70" s="31">
        <v>0</v>
      </c>
      <c r="Z70" s="31">
        <v>0</v>
      </c>
      <c r="AA70" s="31">
        <f>P70-X70</f>
        <v>0</v>
      </c>
      <c r="AB70" s="31">
        <f>SUM(X70:AA70)</f>
        <v>0</v>
      </c>
    </row>
    <row r="71" spans="1:28" ht="31.5" customHeight="1" outlineLevel="1" x14ac:dyDescent="0.25">
      <c r="A71" s="37" t="s">
        <v>45</v>
      </c>
      <c r="B71" s="38" t="s">
        <v>133</v>
      </c>
      <c r="C71" s="39" t="s">
        <v>47</v>
      </c>
      <c r="D71" s="47">
        <f>D72+D73+D74+D77+D84</f>
        <v>0</v>
      </c>
      <c r="F71" s="36"/>
      <c r="G71" s="36"/>
      <c r="H71" s="36"/>
      <c r="I71" s="36"/>
      <c r="J71" s="36"/>
      <c r="L71" s="29"/>
      <c r="M71" s="29"/>
      <c r="N71" s="29"/>
      <c r="O71" s="29"/>
      <c r="P71" s="29"/>
      <c r="R71" s="36"/>
      <c r="S71" s="36"/>
      <c r="T71" s="36"/>
      <c r="U71" s="36"/>
      <c r="V71" s="36"/>
      <c r="X71" s="29"/>
      <c r="Y71" s="29"/>
      <c r="Z71" s="29"/>
      <c r="AA71" s="29"/>
      <c r="AB71" s="29"/>
    </row>
    <row r="72" spans="1:28" ht="31.5" customHeight="1" outlineLevel="1" x14ac:dyDescent="0.25">
      <c r="A72" s="60" t="s">
        <v>48</v>
      </c>
      <c r="B72" s="61" t="s">
        <v>134</v>
      </c>
      <c r="C72" s="62" t="s">
        <v>135</v>
      </c>
      <c r="D72" s="35"/>
      <c r="F72" s="28">
        <v>1</v>
      </c>
      <c r="G72" s="59">
        <v>0</v>
      </c>
      <c r="H72" s="59">
        <v>0</v>
      </c>
      <c r="I72" s="28">
        <v>0</v>
      </c>
      <c r="J72" s="59">
        <f>SUM(F72:I72)</f>
        <v>1</v>
      </c>
      <c r="K72" s="80" t="str">
        <f>IF(J72=100%,"","Jāprecizē dati šīs rindas F līdz I kolonnās")</f>
        <v/>
      </c>
      <c r="L72" s="29">
        <f>$D72*F72</f>
        <v>0</v>
      </c>
      <c r="M72" s="29">
        <f>$D72*G72</f>
        <v>0</v>
      </c>
      <c r="N72" s="29">
        <f>$D72*H72</f>
        <v>0</v>
      </c>
      <c r="O72" s="29">
        <f>$D72*I72</f>
        <v>0</v>
      </c>
      <c r="P72" s="29">
        <f>SUM(L72:O72)</f>
        <v>0</v>
      </c>
      <c r="R72" s="30">
        <f t="shared" ref="R72" si="12">IF(L72=0,0,X72/$AB72)</f>
        <v>0</v>
      </c>
      <c r="S72" s="30">
        <f t="shared" ref="S72" si="13">IF(M72=0,0,Y72/$AB72)</f>
        <v>0</v>
      </c>
      <c r="T72" s="30">
        <f t="shared" ref="T72" si="14">IF(N72=0,0,Z72/$AB72)</f>
        <v>0</v>
      </c>
      <c r="U72" s="30">
        <f t="shared" ref="U72" si="15">IF(O72=0,0,AA72/$AB72)</f>
        <v>0</v>
      </c>
      <c r="V72" s="30">
        <f t="shared" ref="V72" si="16">IF(P72=0,0,AB72/$AB72)</f>
        <v>0</v>
      </c>
      <c r="X72" s="31">
        <f>$L72*$L$2</f>
        <v>0</v>
      </c>
      <c r="Y72" s="31">
        <v>0</v>
      </c>
      <c r="Z72" s="31">
        <v>0</v>
      </c>
      <c r="AA72" s="31">
        <f>P72-X72</f>
        <v>0</v>
      </c>
      <c r="AB72" s="31">
        <f>SUM(X72:AA72)</f>
        <v>0</v>
      </c>
    </row>
    <row r="73" spans="1:28" ht="33" customHeight="1" outlineLevel="1" x14ac:dyDescent="0.25">
      <c r="A73" s="41" t="s">
        <v>51</v>
      </c>
      <c r="B73" s="42" t="s">
        <v>136</v>
      </c>
      <c r="C73" s="48" t="s">
        <v>53</v>
      </c>
      <c r="D73" s="35"/>
      <c r="F73" s="36"/>
      <c r="G73" s="36"/>
      <c r="H73" s="36"/>
      <c r="I73" s="36"/>
      <c r="J73" s="36"/>
      <c r="L73" s="29"/>
      <c r="M73" s="29"/>
      <c r="N73" s="29"/>
      <c r="O73" s="29"/>
      <c r="P73" s="29"/>
      <c r="R73" s="36"/>
      <c r="S73" s="36"/>
      <c r="T73" s="36"/>
      <c r="U73" s="36"/>
      <c r="V73" s="36"/>
      <c r="X73" s="29"/>
      <c r="Y73" s="29"/>
      <c r="Z73" s="29"/>
      <c r="AA73" s="29"/>
      <c r="AB73" s="29"/>
    </row>
    <row r="74" spans="1:28" ht="46.5" customHeight="1" outlineLevel="1" x14ac:dyDescent="0.25">
      <c r="A74" s="43" t="s">
        <v>54</v>
      </c>
      <c r="B74" s="44" t="s">
        <v>137</v>
      </c>
      <c r="C74" s="49" t="s">
        <v>138</v>
      </c>
      <c r="D74" s="47">
        <f>D75+D76</f>
        <v>0</v>
      </c>
      <c r="F74" s="36"/>
      <c r="G74" s="36"/>
      <c r="H74" s="36"/>
      <c r="I74" s="36"/>
      <c r="J74" s="36"/>
      <c r="L74" s="29"/>
      <c r="M74" s="29"/>
      <c r="N74" s="29"/>
      <c r="O74" s="29"/>
      <c r="P74" s="29"/>
      <c r="R74" s="36"/>
      <c r="S74" s="36"/>
      <c r="T74" s="36"/>
      <c r="U74" s="36"/>
      <c r="V74" s="36"/>
      <c r="X74" s="29"/>
      <c r="Y74" s="29"/>
      <c r="Z74" s="29"/>
      <c r="AA74" s="29"/>
      <c r="AB74" s="29"/>
    </row>
    <row r="75" spans="1:28" ht="22.5" customHeight="1" outlineLevel="1" x14ac:dyDescent="0.25">
      <c r="A75" s="41"/>
      <c r="B75" s="46" t="s">
        <v>139</v>
      </c>
      <c r="C75" s="50" t="s">
        <v>58</v>
      </c>
      <c r="D75" s="35"/>
      <c r="F75" s="36"/>
      <c r="G75" s="36"/>
      <c r="H75" s="36"/>
      <c r="I75" s="36"/>
      <c r="J75" s="36"/>
      <c r="L75" s="29"/>
      <c r="M75" s="29"/>
      <c r="N75" s="29"/>
      <c r="O75" s="29"/>
      <c r="P75" s="29"/>
      <c r="R75" s="36"/>
      <c r="S75" s="36"/>
      <c r="T75" s="36"/>
      <c r="U75" s="36"/>
      <c r="V75" s="36"/>
      <c r="X75" s="29"/>
      <c r="Y75" s="29"/>
      <c r="Z75" s="29"/>
      <c r="AA75" s="29"/>
      <c r="AB75" s="29"/>
    </row>
    <row r="76" spans="1:28" ht="21.75" customHeight="1" outlineLevel="1" x14ac:dyDescent="0.25">
      <c r="A76" s="41"/>
      <c r="B76" s="46" t="s">
        <v>140</v>
      </c>
      <c r="C76" s="50" t="s">
        <v>60</v>
      </c>
      <c r="D76" s="35"/>
      <c r="F76" s="36"/>
      <c r="G76" s="36"/>
      <c r="H76" s="36"/>
      <c r="I76" s="36"/>
      <c r="J76" s="36"/>
      <c r="L76" s="29"/>
      <c r="M76" s="29"/>
      <c r="N76" s="29"/>
      <c r="O76" s="29"/>
      <c r="P76" s="29"/>
      <c r="R76" s="36"/>
      <c r="S76" s="36"/>
      <c r="T76" s="36"/>
      <c r="U76" s="36"/>
      <c r="V76" s="36"/>
      <c r="X76" s="29"/>
      <c r="Y76" s="29"/>
      <c r="Z76" s="29"/>
      <c r="AA76" s="29"/>
      <c r="AB76" s="29"/>
    </row>
    <row r="77" spans="1:28" ht="62.25" customHeight="1" outlineLevel="1" x14ac:dyDescent="0.25">
      <c r="A77" s="43" t="s">
        <v>63</v>
      </c>
      <c r="B77" s="44" t="s">
        <v>141</v>
      </c>
      <c r="C77" s="49" t="s">
        <v>142</v>
      </c>
      <c r="D77" s="47">
        <f>D78+D80+D82</f>
        <v>0</v>
      </c>
      <c r="F77" s="36"/>
      <c r="G77" s="36"/>
      <c r="H77" s="36"/>
      <c r="I77" s="36"/>
      <c r="J77" s="36"/>
      <c r="L77" s="29"/>
      <c r="M77" s="29"/>
      <c r="N77" s="29"/>
      <c r="O77" s="29"/>
      <c r="P77" s="29"/>
      <c r="R77" s="36"/>
      <c r="S77" s="36"/>
      <c r="T77" s="36"/>
      <c r="U77" s="36"/>
      <c r="V77" s="36"/>
      <c r="X77" s="29"/>
      <c r="Y77" s="29"/>
      <c r="Z77" s="29"/>
      <c r="AA77" s="29"/>
      <c r="AB77" s="29"/>
    </row>
    <row r="78" spans="1:28" ht="57" customHeight="1" outlineLevel="1" x14ac:dyDescent="0.25">
      <c r="A78" s="51" t="s">
        <v>143</v>
      </c>
      <c r="B78" s="52" t="s">
        <v>144</v>
      </c>
      <c r="C78" s="39" t="s">
        <v>145</v>
      </c>
      <c r="D78" s="47"/>
      <c r="F78" s="36"/>
      <c r="G78" s="36"/>
      <c r="H78" s="36"/>
      <c r="I78" s="36"/>
      <c r="J78" s="36"/>
      <c r="L78" s="29"/>
      <c r="M78" s="29"/>
      <c r="N78" s="29"/>
      <c r="O78" s="29"/>
      <c r="P78" s="29"/>
      <c r="R78" s="36"/>
      <c r="S78" s="36"/>
      <c r="T78" s="36"/>
      <c r="U78" s="36"/>
      <c r="V78" s="36"/>
      <c r="X78" s="29"/>
      <c r="Y78" s="29"/>
      <c r="Z78" s="29"/>
      <c r="AA78" s="29"/>
      <c r="AB78" s="29"/>
    </row>
    <row r="79" spans="1:28" ht="37.5" customHeight="1" outlineLevel="1" x14ac:dyDescent="0.25">
      <c r="A79" s="41"/>
      <c r="B79" s="46" t="s">
        <v>146</v>
      </c>
      <c r="C79" s="50" t="s">
        <v>147</v>
      </c>
      <c r="D79" s="35"/>
      <c r="F79" s="36"/>
      <c r="G79" s="36"/>
      <c r="H79" s="36"/>
      <c r="I79" s="36"/>
      <c r="J79" s="36"/>
      <c r="L79" s="29"/>
      <c r="M79" s="29"/>
      <c r="N79" s="29"/>
      <c r="O79" s="29"/>
      <c r="P79" s="29"/>
      <c r="R79" s="36"/>
      <c r="S79" s="36"/>
      <c r="T79" s="36"/>
      <c r="U79" s="36"/>
      <c r="V79" s="36"/>
      <c r="X79" s="29"/>
      <c r="Y79" s="29"/>
      <c r="Z79" s="29"/>
      <c r="AA79" s="29"/>
      <c r="AB79" s="29"/>
    </row>
    <row r="80" spans="1:28" ht="97.15" customHeight="1" outlineLevel="1" x14ac:dyDescent="0.25">
      <c r="A80" s="51" t="s">
        <v>148</v>
      </c>
      <c r="B80" s="52" t="s">
        <v>149</v>
      </c>
      <c r="C80" s="39" t="s">
        <v>150</v>
      </c>
      <c r="D80" s="40">
        <f>D81</f>
        <v>0</v>
      </c>
      <c r="F80" s="36"/>
      <c r="G80" s="36"/>
      <c r="H80" s="36"/>
      <c r="I80" s="36"/>
      <c r="J80" s="36"/>
      <c r="L80" s="29"/>
      <c r="M80" s="29"/>
      <c r="N80" s="29"/>
      <c r="O80" s="29"/>
      <c r="P80" s="29"/>
      <c r="R80" s="36"/>
      <c r="S80" s="36"/>
      <c r="T80" s="36"/>
      <c r="U80" s="36"/>
      <c r="V80" s="36"/>
      <c r="X80" s="29"/>
      <c r="Y80" s="29"/>
      <c r="Z80" s="29"/>
      <c r="AA80" s="29"/>
      <c r="AB80" s="29"/>
    </row>
    <row r="81" spans="1:28" ht="33.75" customHeight="1" outlineLevel="1" x14ac:dyDescent="0.25">
      <c r="A81" s="41"/>
      <c r="B81" s="46" t="s">
        <v>151</v>
      </c>
      <c r="C81" s="50" t="s">
        <v>152</v>
      </c>
      <c r="D81" s="35"/>
      <c r="F81" s="36"/>
      <c r="G81" s="36"/>
      <c r="H81" s="36"/>
      <c r="I81" s="36"/>
      <c r="J81" s="36"/>
      <c r="L81" s="29"/>
      <c r="M81" s="29"/>
      <c r="N81" s="29"/>
      <c r="O81" s="29"/>
      <c r="P81" s="29"/>
      <c r="R81" s="36"/>
      <c r="S81" s="36"/>
      <c r="T81" s="36"/>
      <c r="U81" s="36"/>
      <c r="V81" s="36"/>
      <c r="X81" s="29"/>
      <c r="Y81" s="29"/>
      <c r="Z81" s="29"/>
      <c r="AA81" s="29"/>
      <c r="AB81" s="29"/>
    </row>
    <row r="82" spans="1:28" ht="33.75" customHeight="1" outlineLevel="1" x14ac:dyDescent="0.25">
      <c r="A82" s="51" t="s">
        <v>66</v>
      </c>
      <c r="B82" s="52" t="s">
        <v>153</v>
      </c>
      <c r="C82" s="39" t="s">
        <v>154</v>
      </c>
      <c r="D82" s="40">
        <f>D83</f>
        <v>0</v>
      </c>
      <c r="F82" s="36"/>
      <c r="G82" s="36"/>
      <c r="H82" s="36"/>
      <c r="I82" s="36"/>
      <c r="J82" s="36"/>
      <c r="L82" s="29"/>
      <c r="M82" s="29"/>
      <c r="N82" s="29"/>
      <c r="O82" s="29"/>
      <c r="P82" s="29"/>
      <c r="R82" s="36"/>
      <c r="S82" s="36"/>
      <c r="T82" s="36"/>
      <c r="U82" s="36"/>
      <c r="V82" s="36"/>
      <c r="X82" s="29"/>
      <c r="Y82" s="29"/>
      <c r="Z82" s="29"/>
      <c r="AA82" s="29"/>
      <c r="AB82" s="29"/>
    </row>
    <row r="83" spans="1:28" ht="33.75" customHeight="1" outlineLevel="1" x14ac:dyDescent="0.25">
      <c r="A83" s="45"/>
      <c r="B83" s="46" t="s">
        <v>155</v>
      </c>
      <c r="C83" s="50" t="s">
        <v>156</v>
      </c>
      <c r="D83" s="35"/>
      <c r="F83" s="36"/>
      <c r="G83" s="36"/>
      <c r="H83" s="36"/>
      <c r="I83" s="36"/>
      <c r="J83" s="36"/>
      <c r="L83" s="29"/>
      <c r="M83" s="29"/>
      <c r="N83" s="29"/>
      <c r="O83" s="29"/>
      <c r="P83" s="29"/>
      <c r="R83" s="36"/>
      <c r="S83" s="36"/>
      <c r="T83" s="36"/>
      <c r="U83" s="36"/>
      <c r="V83" s="36"/>
      <c r="X83" s="29"/>
      <c r="Y83" s="29"/>
      <c r="Z83" s="29"/>
      <c r="AA83" s="29"/>
      <c r="AB83" s="29"/>
    </row>
    <row r="84" spans="1:28" ht="40.9" customHeight="1" outlineLevel="1" x14ac:dyDescent="0.25">
      <c r="A84" s="43" t="s">
        <v>157</v>
      </c>
      <c r="B84" s="44" t="s">
        <v>158</v>
      </c>
      <c r="C84" s="39" t="s">
        <v>159</v>
      </c>
      <c r="D84" s="47">
        <f>D85</f>
        <v>0</v>
      </c>
      <c r="F84" s="36"/>
      <c r="G84" s="36"/>
      <c r="H84" s="36"/>
      <c r="I84" s="36"/>
      <c r="J84" s="36"/>
      <c r="L84" s="29"/>
      <c r="M84" s="29"/>
      <c r="N84" s="29"/>
      <c r="O84" s="29"/>
      <c r="P84" s="29"/>
      <c r="R84" s="36"/>
      <c r="S84" s="36"/>
      <c r="T84" s="36"/>
      <c r="U84" s="36"/>
      <c r="V84" s="36"/>
      <c r="X84" s="29"/>
      <c r="Y84" s="29"/>
      <c r="Z84" s="29"/>
      <c r="AA84" s="29"/>
      <c r="AB84" s="29"/>
    </row>
    <row r="85" spans="1:28" ht="59.65" customHeight="1" outlineLevel="1" x14ac:dyDescent="0.25">
      <c r="A85" s="51" t="s">
        <v>160</v>
      </c>
      <c r="B85" s="52" t="s">
        <v>161</v>
      </c>
      <c r="C85" s="39" t="s">
        <v>162</v>
      </c>
      <c r="D85" s="47"/>
      <c r="F85" s="36"/>
      <c r="G85" s="36"/>
      <c r="H85" s="36"/>
      <c r="I85" s="36"/>
      <c r="J85" s="36"/>
      <c r="L85" s="29"/>
      <c r="M85" s="29"/>
      <c r="N85" s="29"/>
      <c r="O85" s="29"/>
      <c r="P85" s="29"/>
      <c r="R85" s="36"/>
      <c r="S85" s="36"/>
      <c r="T85" s="36"/>
      <c r="U85" s="36"/>
      <c r="V85" s="36"/>
      <c r="X85" s="29"/>
      <c r="Y85" s="29"/>
      <c r="Z85" s="29"/>
      <c r="AA85" s="29"/>
      <c r="AB85" s="29"/>
    </row>
    <row r="86" spans="1:28" ht="37.5" customHeight="1" outlineLevel="1" x14ac:dyDescent="0.25">
      <c r="A86" s="41"/>
      <c r="B86" s="46" t="s">
        <v>163</v>
      </c>
      <c r="C86" s="50" t="s">
        <v>164</v>
      </c>
      <c r="D86" s="35"/>
      <c r="F86" s="36"/>
      <c r="G86" s="36"/>
      <c r="H86" s="36"/>
      <c r="I86" s="36"/>
      <c r="J86" s="36"/>
      <c r="L86" s="29"/>
      <c r="M86" s="29"/>
      <c r="N86" s="29"/>
      <c r="O86" s="29"/>
      <c r="P86" s="29"/>
      <c r="R86" s="36"/>
      <c r="S86" s="36"/>
      <c r="T86" s="36"/>
      <c r="U86" s="36"/>
      <c r="V86" s="36"/>
      <c r="X86" s="29"/>
      <c r="Y86" s="29"/>
      <c r="Z86" s="29"/>
      <c r="AA86" s="29"/>
      <c r="AB86" s="29"/>
    </row>
    <row r="87" spans="1:28" ht="66" customHeight="1" outlineLevel="1" x14ac:dyDescent="0.25">
      <c r="A87" s="60" t="s">
        <v>80</v>
      </c>
      <c r="B87" s="61" t="s">
        <v>165</v>
      </c>
      <c r="C87" s="62" t="s">
        <v>166</v>
      </c>
      <c r="D87" s="35"/>
      <c r="F87" s="28">
        <v>1</v>
      </c>
      <c r="G87" s="59">
        <v>0</v>
      </c>
      <c r="H87" s="59">
        <v>0</v>
      </c>
      <c r="I87" s="28">
        <v>0</v>
      </c>
      <c r="J87" s="59">
        <f>SUM(F87:I87)</f>
        <v>1</v>
      </c>
      <c r="K87" s="80" t="str">
        <f>IF(J87=100%,"","Jāprecizē dati šīs rindas F līdz I kolonnās")</f>
        <v/>
      </c>
      <c r="L87" s="29">
        <f t="shared" ref="L87:O88" si="17">$D87*F87</f>
        <v>0</v>
      </c>
      <c r="M87" s="29">
        <f t="shared" si="17"/>
        <v>0</v>
      </c>
      <c r="N87" s="29">
        <f t="shared" si="17"/>
        <v>0</v>
      </c>
      <c r="O87" s="29">
        <f t="shared" si="17"/>
        <v>0</v>
      </c>
      <c r="P87" s="29">
        <f>SUM(L87:O87)</f>
        <v>0</v>
      </c>
      <c r="R87" s="30">
        <f t="shared" ref="R87:V88" si="18">IF(L87=0,0,X87/$AB87)</f>
        <v>0</v>
      </c>
      <c r="S87" s="30">
        <f t="shared" si="18"/>
        <v>0</v>
      </c>
      <c r="T87" s="30">
        <f t="shared" si="18"/>
        <v>0</v>
      </c>
      <c r="U87" s="30">
        <f t="shared" si="18"/>
        <v>0</v>
      </c>
      <c r="V87" s="30">
        <f t="shared" si="18"/>
        <v>0</v>
      </c>
      <c r="X87" s="31">
        <f>$L87*$L$2</f>
        <v>0</v>
      </c>
      <c r="Y87" s="31">
        <v>0</v>
      </c>
      <c r="Z87" s="31">
        <v>0</v>
      </c>
      <c r="AA87" s="31">
        <f>P87-X87</f>
        <v>0</v>
      </c>
      <c r="AB87" s="31">
        <f>SUM(X87:AA87)</f>
        <v>0</v>
      </c>
    </row>
    <row r="88" spans="1:28" ht="81.75" customHeight="1" x14ac:dyDescent="0.25">
      <c r="A88" s="24"/>
      <c r="B88" s="25">
        <v>5</v>
      </c>
      <c r="C88" s="26" t="s">
        <v>167</v>
      </c>
      <c r="D88" s="27">
        <f>D89+D92+D98-D93-D98</f>
        <v>0</v>
      </c>
      <c r="F88" s="28">
        <v>0.85</v>
      </c>
      <c r="G88" s="28">
        <v>0</v>
      </c>
      <c r="H88" s="28">
        <v>0.15</v>
      </c>
      <c r="I88" s="28">
        <v>0</v>
      </c>
      <c r="J88" s="59">
        <f>SUM(F88:I88)</f>
        <v>1</v>
      </c>
      <c r="K88" s="80" t="str">
        <f>IF(J88=100%,"","Jāprecizē dati šīs rindas F līdz I kolonnās")</f>
        <v/>
      </c>
      <c r="L88" s="29">
        <f t="shared" si="17"/>
        <v>0</v>
      </c>
      <c r="M88" s="29">
        <f t="shared" si="17"/>
        <v>0</v>
      </c>
      <c r="N88" s="29">
        <f t="shared" si="17"/>
        <v>0</v>
      </c>
      <c r="O88" s="29">
        <f t="shared" si="17"/>
        <v>0</v>
      </c>
      <c r="P88" s="29">
        <f>SUM(L88:O88)</f>
        <v>0</v>
      </c>
      <c r="R88" s="30">
        <f t="shared" si="18"/>
        <v>0</v>
      </c>
      <c r="S88" s="30">
        <f t="shared" si="18"/>
        <v>0</v>
      </c>
      <c r="T88" s="30">
        <f t="shared" si="18"/>
        <v>0</v>
      </c>
      <c r="U88" s="30">
        <f t="shared" si="18"/>
        <v>0</v>
      </c>
      <c r="V88" s="30">
        <f t="shared" si="18"/>
        <v>0</v>
      </c>
      <c r="X88" s="31">
        <f>$L88*$L$2</f>
        <v>0</v>
      </c>
      <c r="Y88" s="31">
        <f>IF(M88=0,0,P88-X88)</f>
        <v>0</v>
      </c>
      <c r="Z88" s="31">
        <f>IF(N88=0,0,P88-X88)</f>
        <v>0</v>
      </c>
      <c r="AA88" s="31">
        <f>IF(O88=0,0,P88-X88)</f>
        <v>0</v>
      </c>
      <c r="AB88" s="31">
        <f>SUM(X88:AA88)</f>
        <v>0</v>
      </c>
    </row>
    <row r="89" spans="1:28" ht="31.5" customHeight="1" outlineLevel="1" x14ac:dyDescent="0.25">
      <c r="A89" s="37" t="s">
        <v>36</v>
      </c>
      <c r="B89" s="38" t="s">
        <v>168</v>
      </c>
      <c r="C89" s="39" t="s">
        <v>38</v>
      </c>
      <c r="D89" s="40">
        <f>D90</f>
        <v>0</v>
      </c>
      <c r="F89" s="36"/>
      <c r="G89" s="36"/>
      <c r="H89" s="36"/>
      <c r="I89" s="36"/>
      <c r="J89" s="36"/>
      <c r="L89" s="29"/>
      <c r="M89" s="29"/>
      <c r="N89" s="29"/>
      <c r="O89" s="29"/>
      <c r="P89" s="29"/>
      <c r="R89" s="36"/>
      <c r="S89" s="36"/>
      <c r="T89" s="36"/>
      <c r="U89" s="36"/>
      <c r="V89" s="36"/>
      <c r="X89" s="29"/>
      <c r="Y89" s="29"/>
      <c r="Z89" s="29"/>
      <c r="AA89" s="29"/>
      <c r="AB89" s="29"/>
    </row>
    <row r="90" spans="1:28" ht="31.5" customHeight="1" outlineLevel="1" x14ac:dyDescent="0.25">
      <c r="A90" s="43" t="s">
        <v>39</v>
      </c>
      <c r="B90" s="44" t="s">
        <v>169</v>
      </c>
      <c r="C90" s="39" t="s">
        <v>170</v>
      </c>
      <c r="D90" s="40">
        <f>D91</f>
        <v>0</v>
      </c>
      <c r="F90" s="36"/>
      <c r="G90" s="36"/>
      <c r="H90" s="36"/>
      <c r="I90" s="36"/>
      <c r="J90" s="36"/>
      <c r="L90" s="29"/>
      <c r="M90" s="29"/>
      <c r="N90" s="29"/>
      <c r="O90" s="29"/>
      <c r="P90" s="29"/>
      <c r="R90" s="36"/>
      <c r="S90" s="36"/>
      <c r="T90" s="36"/>
      <c r="U90" s="36"/>
      <c r="V90" s="36"/>
      <c r="X90" s="29"/>
      <c r="Y90" s="29"/>
      <c r="Z90" s="29"/>
      <c r="AA90" s="29"/>
      <c r="AB90" s="29"/>
    </row>
    <row r="91" spans="1:28" ht="91.9" customHeight="1" outlineLevel="1" x14ac:dyDescent="0.25">
      <c r="A91" s="45" t="s">
        <v>42</v>
      </c>
      <c r="B91" s="46" t="s">
        <v>171</v>
      </c>
      <c r="C91" s="34" t="s">
        <v>172</v>
      </c>
      <c r="D91" s="35"/>
      <c r="F91" s="36"/>
      <c r="G91" s="36"/>
      <c r="H91" s="36"/>
      <c r="I91" s="36"/>
      <c r="J91" s="36"/>
      <c r="L91" s="29"/>
      <c r="M91" s="29"/>
      <c r="N91" s="29"/>
      <c r="O91" s="29"/>
      <c r="P91" s="29"/>
      <c r="R91" s="36"/>
      <c r="S91" s="36"/>
      <c r="T91" s="36"/>
      <c r="U91" s="36"/>
      <c r="V91" s="36"/>
      <c r="X91" s="29"/>
      <c r="Y91" s="29"/>
      <c r="Z91" s="29"/>
      <c r="AA91" s="29"/>
      <c r="AB91" s="29"/>
    </row>
    <row r="92" spans="1:28" ht="31.5" customHeight="1" outlineLevel="1" x14ac:dyDescent="0.25">
      <c r="A92" s="37" t="s">
        <v>45</v>
      </c>
      <c r="B92" s="38" t="s">
        <v>173</v>
      </c>
      <c r="C92" s="39" t="s">
        <v>47</v>
      </c>
      <c r="D92" s="47">
        <f>D93+D94+D95</f>
        <v>0</v>
      </c>
      <c r="F92" s="36"/>
      <c r="G92" s="36"/>
      <c r="H92" s="36"/>
      <c r="I92" s="36"/>
      <c r="J92" s="36"/>
      <c r="L92" s="29"/>
      <c r="M92" s="29"/>
      <c r="N92" s="29"/>
      <c r="O92" s="29"/>
      <c r="P92" s="29"/>
      <c r="R92" s="36"/>
      <c r="S92" s="36"/>
      <c r="T92" s="36"/>
      <c r="U92" s="36"/>
      <c r="V92" s="36"/>
      <c r="X92" s="29"/>
      <c r="Y92" s="29"/>
      <c r="Z92" s="29"/>
      <c r="AA92" s="29"/>
      <c r="AB92" s="29"/>
    </row>
    <row r="93" spans="1:28" ht="31.5" customHeight="1" outlineLevel="1" x14ac:dyDescent="0.25">
      <c r="A93" s="60" t="s">
        <v>48</v>
      </c>
      <c r="B93" s="61" t="s">
        <v>174</v>
      </c>
      <c r="C93" s="62" t="s">
        <v>135</v>
      </c>
      <c r="D93" s="35"/>
      <c r="F93" s="28">
        <v>1</v>
      </c>
      <c r="G93" s="59">
        <v>0</v>
      </c>
      <c r="H93" s="59">
        <v>0</v>
      </c>
      <c r="I93" s="28">
        <v>0</v>
      </c>
      <c r="J93" s="59">
        <f>SUM(F93:I93)</f>
        <v>1</v>
      </c>
      <c r="K93" s="80" t="str">
        <f>IF(J93=100%,"","Jāprecizē dati šīs rindas F līdz I kolonnās")</f>
        <v/>
      </c>
      <c r="L93" s="29">
        <f>$D93*F93</f>
        <v>0</v>
      </c>
      <c r="M93" s="29">
        <f>$D93*G93</f>
        <v>0</v>
      </c>
      <c r="N93" s="29">
        <f>$D93*H93</f>
        <v>0</v>
      </c>
      <c r="O93" s="29">
        <f>$D93*I93</f>
        <v>0</v>
      </c>
      <c r="P93" s="29">
        <f>SUM(L93:O93)</f>
        <v>0</v>
      </c>
      <c r="R93" s="30">
        <f>IF(L93=0,0,X93/$AB93)</f>
        <v>0</v>
      </c>
      <c r="S93" s="30">
        <f>IF(M93=0,0,Y93/$AB93)</f>
        <v>0</v>
      </c>
      <c r="T93" s="30">
        <f>IF(N93=0,0,Z93/$AB93)</f>
        <v>0</v>
      </c>
      <c r="U93" s="30">
        <f>IF(O93=0,0,AA93/$AB93)</f>
        <v>0</v>
      </c>
      <c r="V93" s="30">
        <f>IF(P93=0,0,AB93/$AB93)</f>
        <v>0</v>
      </c>
      <c r="X93" s="31">
        <f>$L93*$L$2</f>
        <v>0</v>
      </c>
      <c r="Y93" s="31">
        <v>0</v>
      </c>
      <c r="Z93" s="31">
        <v>0</v>
      </c>
      <c r="AA93" s="31">
        <f>P93-X93</f>
        <v>0</v>
      </c>
      <c r="AB93" s="31">
        <f>SUM(X93:AA93)</f>
        <v>0</v>
      </c>
    </row>
    <row r="94" spans="1:28" ht="33" customHeight="1" outlineLevel="1" x14ac:dyDescent="0.25">
      <c r="A94" s="41" t="s">
        <v>51</v>
      </c>
      <c r="B94" s="42" t="s">
        <v>175</v>
      </c>
      <c r="C94" s="48" t="s">
        <v>53</v>
      </c>
      <c r="D94" s="35"/>
      <c r="F94" s="36"/>
      <c r="G94" s="36"/>
      <c r="H94" s="36"/>
      <c r="I94" s="36"/>
      <c r="J94" s="36"/>
      <c r="L94" s="29"/>
      <c r="M94" s="29"/>
      <c r="N94" s="29"/>
      <c r="O94" s="29"/>
      <c r="P94" s="29"/>
      <c r="R94" s="36"/>
      <c r="S94" s="36"/>
      <c r="T94" s="36"/>
      <c r="U94" s="36"/>
      <c r="V94" s="36"/>
      <c r="X94" s="29"/>
      <c r="Y94" s="29"/>
      <c r="Z94" s="29"/>
      <c r="AA94" s="29"/>
      <c r="AB94" s="29"/>
    </row>
    <row r="95" spans="1:28" ht="36" customHeight="1" outlineLevel="1" x14ac:dyDescent="0.25">
      <c r="A95" s="43" t="s">
        <v>54</v>
      </c>
      <c r="B95" s="44" t="s">
        <v>176</v>
      </c>
      <c r="C95" s="49" t="s">
        <v>138</v>
      </c>
      <c r="D95" s="47">
        <f>D96+D97</f>
        <v>0</v>
      </c>
      <c r="F95" s="36"/>
      <c r="G95" s="36"/>
      <c r="H95" s="36"/>
      <c r="I95" s="36"/>
      <c r="J95" s="36"/>
      <c r="L95" s="29"/>
      <c r="M95" s="29"/>
      <c r="N95" s="29"/>
      <c r="O95" s="29"/>
      <c r="P95" s="29"/>
      <c r="R95" s="36"/>
      <c r="S95" s="36"/>
      <c r="T95" s="36"/>
      <c r="U95" s="36"/>
      <c r="V95" s="36"/>
      <c r="X95" s="29"/>
      <c r="Y95" s="29"/>
      <c r="Z95" s="29"/>
      <c r="AA95" s="29"/>
      <c r="AB95" s="29"/>
    </row>
    <row r="96" spans="1:28" ht="31.5" customHeight="1" outlineLevel="1" x14ac:dyDescent="0.25">
      <c r="A96" s="41"/>
      <c r="B96" s="46" t="s">
        <v>177</v>
      </c>
      <c r="C96" s="50" t="s">
        <v>58</v>
      </c>
      <c r="D96" s="35"/>
      <c r="F96" s="36"/>
      <c r="G96" s="36"/>
      <c r="H96" s="36"/>
      <c r="I96" s="36"/>
      <c r="J96" s="36"/>
      <c r="L96" s="29"/>
      <c r="M96" s="29"/>
      <c r="N96" s="29"/>
      <c r="O96" s="29"/>
      <c r="P96" s="29"/>
      <c r="R96" s="36"/>
      <c r="S96" s="36"/>
      <c r="T96" s="36"/>
      <c r="U96" s="36"/>
      <c r="V96" s="36"/>
      <c r="X96" s="29"/>
      <c r="Y96" s="29"/>
      <c r="Z96" s="29"/>
      <c r="AA96" s="29"/>
      <c r="AB96" s="29"/>
    </row>
    <row r="97" spans="1:28" ht="34.5" customHeight="1" outlineLevel="1" x14ac:dyDescent="0.25">
      <c r="A97" s="41"/>
      <c r="B97" s="46" t="s">
        <v>178</v>
      </c>
      <c r="C97" s="50" t="s">
        <v>62</v>
      </c>
      <c r="D97" s="35"/>
      <c r="F97" s="36"/>
      <c r="G97" s="36"/>
      <c r="H97" s="36"/>
      <c r="I97" s="36"/>
      <c r="J97" s="36"/>
      <c r="L97" s="29"/>
      <c r="M97" s="29"/>
      <c r="N97" s="29"/>
      <c r="O97" s="29"/>
      <c r="P97" s="29"/>
      <c r="R97" s="36"/>
      <c r="S97" s="36"/>
      <c r="T97" s="36"/>
      <c r="U97" s="36"/>
      <c r="V97" s="36"/>
      <c r="X97" s="29"/>
      <c r="Y97" s="29"/>
      <c r="Z97" s="29"/>
      <c r="AA97" s="29"/>
      <c r="AB97" s="29"/>
    </row>
    <row r="98" spans="1:28" ht="69.75" customHeight="1" outlineLevel="1" x14ac:dyDescent="0.25">
      <c r="A98" s="63" t="s">
        <v>80</v>
      </c>
      <c r="B98" s="64" t="s">
        <v>179</v>
      </c>
      <c r="C98" s="62" t="s">
        <v>180</v>
      </c>
      <c r="D98" s="35"/>
      <c r="F98" s="28">
        <v>1</v>
      </c>
      <c r="G98" s="59">
        <v>0</v>
      </c>
      <c r="H98" s="59">
        <v>0</v>
      </c>
      <c r="I98" s="28">
        <v>0</v>
      </c>
      <c r="J98" s="59">
        <f>SUM(F98:I98)</f>
        <v>1</v>
      </c>
      <c r="K98" s="80" t="str">
        <f>IF(J98=100%,"","Jāprecizē dati šīs rindas F līdz I kolonnās")</f>
        <v/>
      </c>
      <c r="L98" s="29">
        <f t="shared" ref="L98:O99" si="19">$D98*F98</f>
        <v>0</v>
      </c>
      <c r="M98" s="29">
        <f t="shared" si="19"/>
        <v>0</v>
      </c>
      <c r="N98" s="29">
        <f t="shared" si="19"/>
        <v>0</v>
      </c>
      <c r="O98" s="29">
        <f t="shared" si="19"/>
        <v>0</v>
      </c>
      <c r="P98" s="29">
        <f>SUM(L98:O98)</f>
        <v>0</v>
      </c>
      <c r="R98" s="30">
        <f t="shared" ref="R98:V99" si="20">IF(L98=0,0,X98/$AB98)</f>
        <v>0</v>
      </c>
      <c r="S98" s="30">
        <f t="shared" si="20"/>
        <v>0</v>
      </c>
      <c r="T98" s="30">
        <f t="shared" si="20"/>
        <v>0</v>
      </c>
      <c r="U98" s="30">
        <f t="shared" si="20"/>
        <v>0</v>
      </c>
      <c r="V98" s="30">
        <f t="shared" si="20"/>
        <v>0</v>
      </c>
      <c r="X98" s="31">
        <f>$L98*$L$2</f>
        <v>0</v>
      </c>
      <c r="Y98" s="31">
        <v>0</v>
      </c>
      <c r="Z98" s="31">
        <v>0</v>
      </c>
      <c r="AA98" s="31">
        <f>P98-X98</f>
        <v>0</v>
      </c>
      <c r="AB98" s="31">
        <f>SUM(X98:AA98)</f>
        <v>0</v>
      </c>
    </row>
    <row r="99" spans="1:28" ht="63.75" customHeight="1" x14ac:dyDescent="0.25">
      <c r="A99" s="24"/>
      <c r="B99" s="65" t="s">
        <v>36</v>
      </c>
      <c r="C99" s="26" t="s">
        <v>181</v>
      </c>
      <c r="D99" s="66">
        <f>D100+D107-D101-D107</f>
        <v>0</v>
      </c>
      <c r="F99" s="28">
        <v>0.85</v>
      </c>
      <c r="G99" s="28">
        <v>0</v>
      </c>
      <c r="H99" s="28">
        <v>0.15</v>
      </c>
      <c r="I99" s="28">
        <v>0</v>
      </c>
      <c r="J99" s="59">
        <f>SUM(F99:I99)</f>
        <v>1</v>
      </c>
      <c r="K99" s="80" t="str">
        <f>IF(J99=100%,"","Jāprecizē dati šīs rindas F līdz I kolonnās")</f>
        <v/>
      </c>
      <c r="L99" s="29">
        <f t="shared" si="19"/>
        <v>0</v>
      </c>
      <c r="M99" s="29">
        <f t="shared" si="19"/>
        <v>0</v>
      </c>
      <c r="N99" s="29">
        <f t="shared" si="19"/>
        <v>0</v>
      </c>
      <c r="O99" s="29">
        <f t="shared" si="19"/>
        <v>0</v>
      </c>
      <c r="P99" s="29">
        <f>SUM(L99:O99)</f>
        <v>0</v>
      </c>
      <c r="R99" s="30">
        <f t="shared" si="20"/>
        <v>0</v>
      </c>
      <c r="S99" s="30">
        <f t="shared" si="20"/>
        <v>0</v>
      </c>
      <c r="T99" s="30">
        <f t="shared" si="20"/>
        <v>0</v>
      </c>
      <c r="U99" s="30">
        <f t="shared" si="20"/>
        <v>0</v>
      </c>
      <c r="V99" s="30">
        <f t="shared" si="20"/>
        <v>0</v>
      </c>
      <c r="X99" s="31">
        <f>$L99*$L$2</f>
        <v>0</v>
      </c>
      <c r="Y99" s="31">
        <f>IF(M99=0,0,P99-X99)</f>
        <v>0</v>
      </c>
      <c r="Z99" s="31">
        <f>IF(N99=0,0,P99-X99)</f>
        <v>0</v>
      </c>
      <c r="AA99" s="31">
        <f>IF(O99=0,0,P99-X99)</f>
        <v>0</v>
      </c>
      <c r="AB99" s="31">
        <f>SUM(X99:AA99)</f>
        <v>0</v>
      </c>
    </row>
    <row r="100" spans="1:28" ht="31.5" customHeight="1" outlineLevel="1" x14ac:dyDescent="0.25">
      <c r="A100" s="37" t="s">
        <v>45</v>
      </c>
      <c r="B100" s="38" t="s">
        <v>182</v>
      </c>
      <c r="C100" s="39" t="s">
        <v>47</v>
      </c>
      <c r="D100" s="47">
        <f>D101+D102+D103+D105</f>
        <v>0</v>
      </c>
      <c r="F100" s="36"/>
      <c r="G100" s="36"/>
      <c r="H100" s="36"/>
      <c r="I100" s="36"/>
      <c r="J100" s="36"/>
      <c r="L100" s="29"/>
      <c r="M100" s="29"/>
      <c r="N100" s="29"/>
      <c r="O100" s="29"/>
      <c r="P100" s="29"/>
      <c r="R100" s="36"/>
      <c r="S100" s="36"/>
      <c r="T100" s="36"/>
      <c r="U100" s="36"/>
      <c r="V100" s="36"/>
      <c r="X100" s="29"/>
      <c r="Y100" s="29"/>
      <c r="Z100" s="29"/>
      <c r="AA100" s="29"/>
      <c r="AB100" s="29"/>
    </row>
    <row r="101" spans="1:28" ht="33" customHeight="1" outlineLevel="1" x14ac:dyDescent="0.25">
      <c r="A101" s="60" t="s">
        <v>48</v>
      </c>
      <c r="B101" s="61" t="s">
        <v>183</v>
      </c>
      <c r="C101" s="62" t="s">
        <v>135</v>
      </c>
      <c r="D101" s="35"/>
      <c r="F101" s="28">
        <v>1</v>
      </c>
      <c r="G101" s="59">
        <v>0</v>
      </c>
      <c r="H101" s="59">
        <v>0</v>
      </c>
      <c r="I101" s="28">
        <v>0</v>
      </c>
      <c r="J101" s="59">
        <f>SUM(F101:I101)</f>
        <v>1</v>
      </c>
      <c r="K101" s="80" t="str">
        <f>IF(J101=100%,"","Jāprecizē dati šīs rindas F līdz I kolonnās")</f>
        <v/>
      </c>
      <c r="L101" s="29">
        <f>$D101*F101</f>
        <v>0</v>
      </c>
      <c r="M101" s="29">
        <f>$D101*G101</f>
        <v>0</v>
      </c>
      <c r="N101" s="29">
        <f>$D101*H101</f>
        <v>0</v>
      </c>
      <c r="O101" s="29">
        <f>$D101*I101</f>
        <v>0</v>
      </c>
      <c r="P101" s="29">
        <f>SUM(L101:O101)</f>
        <v>0</v>
      </c>
      <c r="R101" s="30">
        <f>IF(L101=0,0,X101/$AB101)</f>
        <v>0</v>
      </c>
      <c r="S101" s="30">
        <f>IF(M101=0,0,Y101/$AB101)</f>
        <v>0</v>
      </c>
      <c r="T101" s="30">
        <f>IF(N101=0,0,Z101/$AB101)</f>
        <v>0</v>
      </c>
      <c r="U101" s="30">
        <f>IF(O101=0,0,AA101/$AB101)</f>
        <v>0</v>
      </c>
      <c r="V101" s="30">
        <f>IF(P101=0,0,AB101/$AB101)</f>
        <v>0</v>
      </c>
      <c r="X101" s="31">
        <f>$L101*$L$2</f>
        <v>0</v>
      </c>
      <c r="Y101" s="31">
        <v>0</v>
      </c>
      <c r="Z101" s="31">
        <v>0</v>
      </c>
      <c r="AA101" s="31">
        <f>P101-X101</f>
        <v>0</v>
      </c>
      <c r="AB101" s="31">
        <f>SUM(X101:AA101)</f>
        <v>0</v>
      </c>
    </row>
    <row r="102" spans="1:28" ht="33" customHeight="1" outlineLevel="1" x14ac:dyDescent="0.25">
      <c r="A102" s="41" t="s">
        <v>51</v>
      </c>
      <c r="B102" s="42" t="s">
        <v>184</v>
      </c>
      <c r="C102" s="48" t="s">
        <v>53</v>
      </c>
      <c r="D102" s="35"/>
      <c r="F102" s="36"/>
      <c r="G102" s="36"/>
      <c r="H102" s="36"/>
      <c r="I102" s="36"/>
      <c r="J102" s="36"/>
      <c r="L102" s="29"/>
      <c r="M102" s="29"/>
      <c r="N102" s="29"/>
      <c r="O102" s="29"/>
      <c r="P102" s="29"/>
      <c r="R102" s="36"/>
      <c r="S102" s="36"/>
      <c r="T102" s="36"/>
      <c r="U102" s="36"/>
      <c r="V102" s="36"/>
      <c r="X102" s="29"/>
      <c r="Y102" s="29"/>
      <c r="Z102" s="29"/>
      <c r="AA102" s="29"/>
      <c r="AB102" s="29"/>
    </row>
    <row r="103" spans="1:28" ht="46.5" customHeight="1" outlineLevel="1" x14ac:dyDescent="0.25">
      <c r="A103" s="43" t="s">
        <v>54</v>
      </c>
      <c r="B103" s="44" t="s">
        <v>185</v>
      </c>
      <c r="C103" s="49" t="s">
        <v>138</v>
      </c>
      <c r="D103" s="67">
        <f>D104</f>
        <v>0</v>
      </c>
      <c r="F103" s="36"/>
      <c r="G103" s="36"/>
      <c r="H103" s="36"/>
      <c r="I103" s="36"/>
      <c r="J103" s="36"/>
      <c r="L103" s="29"/>
      <c r="M103" s="29"/>
      <c r="N103" s="29"/>
      <c r="O103" s="29"/>
      <c r="P103" s="29"/>
      <c r="R103" s="36"/>
      <c r="S103" s="36"/>
      <c r="T103" s="36"/>
      <c r="U103" s="36"/>
      <c r="V103" s="36"/>
      <c r="X103" s="29"/>
      <c r="Y103" s="29"/>
      <c r="Z103" s="29"/>
      <c r="AA103" s="29"/>
      <c r="AB103" s="29"/>
    </row>
    <row r="104" spans="1:28" ht="36" customHeight="1" outlineLevel="1" x14ac:dyDescent="0.25">
      <c r="A104" s="41"/>
      <c r="B104" s="46" t="s">
        <v>186</v>
      </c>
      <c r="C104" s="50" t="s">
        <v>187</v>
      </c>
      <c r="D104" s="35"/>
      <c r="F104" s="36"/>
      <c r="G104" s="36"/>
      <c r="H104" s="36"/>
      <c r="I104" s="36"/>
      <c r="J104" s="36"/>
      <c r="L104" s="29"/>
      <c r="M104" s="29"/>
      <c r="N104" s="29"/>
      <c r="O104" s="29"/>
      <c r="P104" s="29"/>
      <c r="R104" s="36"/>
      <c r="S104" s="36"/>
      <c r="T104" s="36"/>
      <c r="U104" s="36"/>
      <c r="V104" s="36"/>
      <c r="X104" s="29"/>
      <c r="Y104" s="29"/>
      <c r="Z104" s="29"/>
      <c r="AA104" s="29"/>
      <c r="AB104" s="29"/>
    </row>
    <row r="105" spans="1:28" ht="43.15" customHeight="1" outlineLevel="1" x14ac:dyDescent="0.25">
      <c r="A105" s="43" t="s">
        <v>63</v>
      </c>
      <c r="B105" s="44" t="s">
        <v>188</v>
      </c>
      <c r="C105" s="49" t="s">
        <v>142</v>
      </c>
      <c r="D105" s="35"/>
      <c r="F105" s="36"/>
      <c r="G105" s="36"/>
      <c r="H105" s="36"/>
      <c r="I105" s="36"/>
      <c r="J105" s="36"/>
      <c r="L105" s="29"/>
      <c r="M105" s="29"/>
      <c r="N105" s="29"/>
      <c r="O105" s="29"/>
      <c r="P105" s="29"/>
      <c r="R105" s="36"/>
      <c r="S105" s="36"/>
      <c r="T105" s="36"/>
      <c r="U105" s="36"/>
      <c r="V105" s="36"/>
      <c r="X105" s="29"/>
      <c r="Y105" s="29"/>
      <c r="Z105" s="29"/>
      <c r="AA105" s="29"/>
      <c r="AB105" s="29"/>
    </row>
    <row r="106" spans="1:28" ht="41.65" customHeight="1" outlineLevel="1" x14ac:dyDescent="0.25">
      <c r="A106" s="45" t="s">
        <v>189</v>
      </c>
      <c r="B106" s="46" t="s">
        <v>190</v>
      </c>
      <c r="C106" s="34" t="s">
        <v>191</v>
      </c>
      <c r="D106" s="35"/>
      <c r="F106" s="36"/>
      <c r="G106" s="36"/>
      <c r="H106" s="36"/>
      <c r="I106" s="36"/>
      <c r="J106" s="36"/>
      <c r="L106" s="29"/>
      <c r="M106" s="29"/>
      <c r="N106" s="29"/>
      <c r="O106" s="29"/>
      <c r="P106" s="29"/>
      <c r="R106" s="36"/>
      <c r="S106" s="36"/>
      <c r="T106" s="36"/>
      <c r="U106" s="36"/>
      <c r="V106" s="36"/>
      <c r="X106" s="29"/>
      <c r="Y106" s="29"/>
      <c r="Z106" s="29"/>
      <c r="AA106" s="29"/>
      <c r="AB106" s="29"/>
    </row>
    <row r="107" spans="1:28" ht="66" customHeight="1" outlineLevel="1" x14ac:dyDescent="0.25">
      <c r="A107" s="60" t="s">
        <v>80</v>
      </c>
      <c r="B107" s="61" t="s">
        <v>39</v>
      </c>
      <c r="C107" s="62" t="s">
        <v>180</v>
      </c>
      <c r="D107" s="35"/>
      <c r="F107" s="28">
        <v>1</v>
      </c>
      <c r="G107" s="59">
        <v>0</v>
      </c>
      <c r="H107" s="59">
        <v>0</v>
      </c>
      <c r="I107" s="28">
        <v>0</v>
      </c>
      <c r="J107" s="59">
        <f>SUM(F107:I107)</f>
        <v>1</v>
      </c>
      <c r="K107" s="80" t="str">
        <f>IF(J107=100%,"","Jāprecizē dati šīs rindas F līdz I kolonnās")</f>
        <v/>
      </c>
      <c r="L107" s="29">
        <f t="shared" ref="L107:O108" si="21">$D107*F107</f>
        <v>0</v>
      </c>
      <c r="M107" s="29">
        <f t="shared" si="21"/>
        <v>0</v>
      </c>
      <c r="N107" s="29">
        <f t="shared" si="21"/>
        <v>0</v>
      </c>
      <c r="O107" s="29">
        <f t="shared" si="21"/>
        <v>0</v>
      </c>
      <c r="P107" s="29">
        <f>SUM(L107:O107)</f>
        <v>0</v>
      </c>
      <c r="R107" s="30">
        <f>IF(L107=0,0,X107/$AB107)</f>
        <v>0</v>
      </c>
      <c r="S107" s="30">
        <f t="shared" ref="R107:V108" si="22">IF(M107=0,0,Y107/$AB107)</f>
        <v>0</v>
      </c>
      <c r="T107" s="30">
        <f t="shared" si="22"/>
        <v>0</v>
      </c>
      <c r="U107" s="30">
        <f t="shared" si="22"/>
        <v>0</v>
      </c>
      <c r="V107" s="30">
        <f t="shared" si="22"/>
        <v>0</v>
      </c>
      <c r="X107" s="31">
        <f>$L107*$L$2</f>
        <v>0</v>
      </c>
      <c r="Y107" s="31">
        <v>0</v>
      </c>
      <c r="Z107" s="31">
        <v>0</v>
      </c>
      <c r="AA107" s="31">
        <f>P107-X107</f>
        <v>0</v>
      </c>
      <c r="AB107" s="31">
        <f>SUM(X107:AA107)</f>
        <v>0</v>
      </c>
    </row>
    <row r="108" spans="1:28" ht="73.5" customHeight="1" x14ac:dyDescent="0.25">
      <c r="A108" s="24"/>
      <c r="B108" s="25" t="s">
        <v>45</v>
      </c>
      <c r="C108" s="26" t="s">
        <v>192</v>
      </c>
      <c r="D108" s="27">
        <f>D109+D111+D128-D112-D128</f>
        <v>0</v>
      </c>
      <c r="F108" s="28">
        <v>0.7</v>
      </c>
      <c r="G108" s="28">
        <v>0</v>
      </c>
      <c r="H108" s="28">
        <v>0.15</v>
      </c>
      <c r="I108" s="28">
        <v>0.15</v>
      </c>
      <c r="J108" s="59">
        <f>SUM(F108:I108)</f>
        <v>1</v>
      </c>
      <c r="K108" s="80" t="str">
        <f>IF(J108=100%,"","Jāprecizē dati šīs rindas F līdz I kolonnās")</f>
        <v/>
      </c>
      <c r="L108" s="29">
        <f t="shared" si="21"/>
        <v>0</v>
      </c>
      <c r="M108" s="29">
        <f t="shared" si="21"/>
        <v>0</v>
      </c>
      <c r="N108" s="29">
        <f t="shared" si="21"/>
        <v>0</v>
      </c>
      <c r="O108" s="29">
        <f t="shared" si="21"/>
        <v>0</v>
      </c>
      <c r="P108" s="29">
        <f>SUM(L108:O108)</f>
        <v>0</v>
      </c>
      <c r="R108" s="30">
        <f t="shared" si="22"/>
        <v>0</v>
      </c>
      <c r="S108" s="30">
        <f t="shared" si="22"/>
        <v>0</v>
      </c>
      <c r="T108" s="30">
        <f t="shared" si="22"/>
        <v>0</v>
      </c>
      <c r="U108" s="30">
        <f t="shared" si="22"/>
        <v>0</v>
      </c>
      <c r="V108" s="30">
        <f t="shared" si="22"/>
        <v>0</v>
      </c>
      <c r="X108" s="31">
        <f>$L108*$L$2</f>
        <v>0</v>
      </c>
      <c r="Y108" s="31">
        <f>IF(M108=0,0,P108-X108-AA108)</f>
        <v>0</v>
      </c>
      <c r="Z108" s="31">
        <f>IF(N108=0,0,P108-X108-AA108)</f>
        <v>0</v>
      </c>
      <c r="AA108" s="31">
        <f>IF(O108=0,0,O108)</f>
        <v>0</v>
      </c>
      <c r="AB108" s="31">
        <f>SUM(X108:AA108)</f>
        <v>0</v>
      </c>
    </row>
    <row r="109" spans="1:28" ht="33" customHeight="1" outlineLevel="1" x14ac:dyDescent="0.25">
      <c r="A109" s="37" t="s">
        <v>30</v>
      </c>
      <c r="B109" s="38" t="s">
        <v>48</v>
      </c>
      <c r="C109" s="39" t="s">
        <v>32</v>
      </c>
      <c r="D109" s="47">
        <f>D110</f>
        <v>0</v>
      </c>
      <c r="F109" s="36"/>
      <c r="G109" s="36"/>
      <c r="H109" s="36"/>
      <c r="I109" s="36"/>
      <c r="J109" s="36"/>
      <c r="L109" s="29"/>
      <c r="M109" s="29"/>
      <c r="N109" s="29"/>
      <c r="O109" s="29"/>
      <c r="P109" s="29"/>
      <c r="R109" s="36"/>
      <c r="S109" s="36"/>
      <c r="T109" s="36"/>
      <c r="U109" s="36"/>
      <c r="V109" s="36"/>
      <c r="X109" s="29"/>
      <c r="Y109" s="29"/>
      <c r="Z109" s="29"/>
      <c r="AA109" s="29"/>
      <c r="AB109" s="29"/>
    </row>
    <row r="110" spans="1:28" ht="76.150000000000006" customHeight="1" outlineLevel="1" x14ac:dyDescent="0.25">
      <c r="A110" s="41" t="s">
        <v>33</v>
      </c>
      <c r="B110" s="42" t="s">
        <v>193</v>
      </c>
      <c r="C110" s="34" t="s">
        <v>128</v>
      </c>
      <c r="D110" s="35"/>
      <c r="F110" s="36"/>
      <c r="G110" s="36"/>
      <c r="H110" s="36"/>
      <c r="I110" s="36"/>
      <c r="J110" s="36"/>
      <c r="L110" s="29"/>
      <c r="M110" s="29"/>
      <c r="N110" s="29"/>
      <c r="O110" s="29"/>
      <c r="P110" s="29"/>
      <c r="R110" s="36"/>
      <c r="S110" s="36"/>
      <c r="T110" s="36"/>
      <c r="U110" s="36"/>
      <c r="V110" s="36"/>
      <c r="X110" s="29"/>
      <c r="Y110" s="29"/>
      <c r="Z110" s="29"/>
      <c r="AA110" s="29"/>
      <c r="AB110" s="29"/>
    </row>
    <row r="111" spans="1:28" ht="31.5" customHeight="1" outlineLevel="1" x14ac:dyDescent="0.25">
      <c r="A111" s="37" t="s">
        <v>45</v>
      </c>
      <c r="B111" s="38" t="s">
        <v>51</v>
      </c>
      <c r="C111" s="39" t="s">
        <v>47</v>
      </c>
      <c r="D111" s="47">
        <f>D112+D113+D114+D117+D125</f>
        <v>0</v>
      </c>
      <c r="F111" s="36"/>
      <c r="G111" s="36"/>
      <c r="H111" s="36"/>
      <c r="I111" s="36"/>
      <c r="J111" s="36"/>
      <c r="L111" s="29"/>
      <c r="M111" s="29"/>
      <c r="N111" s="29"/>
      <c r="O111" s="29"/>
      <c r="P111" s="29"/>
      <c r="R111" s="36"/>
      <c r="S111" s="36"/>
      <c r="T111" s="36"/>
      <c r="U111" s="36"/>
      <c r="V111" s="36"/>
      <c r="X111" s="29"/>
      <c r="Y111" s="29"/>
      <c r="Z111" s="29"/>
      <c r="AA111" s="29"/>
      <c r="AB111" s="29"/>
    </row>
    <row r="112" spans="1:28" ht="31.5" customHeight="1" outlineLevel="1" x14ac:dyDescent="0.25">
      <c r="A112" s="60" t="s">
        <v>48</v>
      </c>
      <c r="B112" s="61" t="s">
        <v>194</v>
      </c>
      <c r="C112" s="62" t="s">
        <v>135</v>
      </c>
      <c r="D112" s="35"/>
      <c r="F112" s="28">
        <v>1</v>
      </c>
      <c r="G112" s="59">
        <v>0</v>
      </c>
      <c r="H112" s="59">
        <v>0</v>
      </c>
      <c r="I112" s="28">
        <v>0</v>
      </c>
      <c r="J112" s="59">
        <f>SUM(F112:I112)</f>
        <v>1</v>
      </c>
      <c r="K112" s="80" t="str">
        <f>IF(J112=100%,"","Jāprecizē dati šīs rindas F līdz I kolonnās")</f>
        <v/>
      </c>
      <c r="L112" s="29">
        <f>$D112*F112</f>
        <v>0</v>
      </c>
      <c r="M112" s="29">
        <f>$D112*G112</f>
        <v>0</v>
      </c>
      <c r="N112" s="29">
        <f>$D112*H112</f>
        <v>0</v>
      </c>
      <c r="O112" s="29">
        <f>$D112*I112</f>
        <v>0</v>
      </c>
      <c r="P112" s="29">
        <f>SUM(L112:O112)</f>
        <v>0</v>
      </c>
      <c r="R112" s="30">
        <f>IF(L112=0,0,X112/$AB112)</f>
        <v>0</v>
      </c>
      <c r="S112" s="30">
        <f>IF(M112=0,0,Y112/$AB112)</f>
        <v>0</v>
      </c>
      <c r="T112" s="30">
        <f>IF(N112=0,0,Z112/$AB112)</f>
        <v>0</v>
      </c>
      <c r="U112" s="30">
        <f>IF(O112=0,0,AA112/$AB112)</f>
        <v>0</v>
      </c>
      <c r="V112" s="30">
        <f>IF(P112=0,0,AB112/$AB112)</f>
        <v>0</v>
      </c>
      <c r="X112" s="31">
        <f>$L112*$L$2</f>
        <v>0</v>
      </c>
      <c r="Y112" s="31">
        <v>0</v>
      </c>
      <c r="Z112" s="31">
        <v>0</v>
      </c>
      <c r="AA112" s="31">
        <f>P112-X112</f>
        <v>0</v>
      </c>
      <c r="AB112" s="31">
        <f>SUM(X112:AA112)</f>
        <v>0</v>
      </c>
    </row>
    <row r="113" spans="1:28" ht="33" customHeight="1" outlineLevel="1" x14ac:dyDescent="0.25">
      <c r="A113" s="41" t="s">
        <v>51</v>
      </c>
      <c r="B113" s="42" t="s">
        <v>195</v>
      </c>
      <c r="C113" s="48" t="s">
        <v>53</v>
      </c>
      <c r="D113" s="35"/>
      <c r="F113" s="36"/>
      <c r="G113" s="36"/>
      <c r="H113" s="36"/>
      <c r="I113" s="36"/>
      <c r="J113" s="36"/>
      <c r="L113" s="29"/>
      <c r="M113" s="29"/>
      <c r="N113" s="29"/>
      <c r="O113" s="29"/>
      <c r="P113" s="29"/>
      <c r="R113" s="36"/>
      <c r="S113" s="36"/>
      <c r="T113" s="36"/>
      <c r="U113" s="36"/>
      <c r="V113" s="36"/>
      <c r="X113" s="29"/>
      <c r="Y113" s="29"/>
      <c r="Z113" s="29"/>
      <c r="AA113" s="29"/>
      <c r="AB113" s="29"/>
    </row>
    <row r="114" spans="1:28" ht="46.5" customHeight="1" outlineLevel="1" x14ac:dyDescent="0.25">
      <c r="A114" s="43" t="s">
        <v>54</v>
      </c>
      <c r="B114" s="44" t="s">
        <v>196</v>
      </c>
      <c r="C114" s="49" t="s">
        <v>138</v>
      </c>
      <c r="D114" s="40">
        <f>D115+D116</f>
        <v>0</v>
      </c>
      <c r="F114" s="36"/>
      <c r="G114" s="36"/>
      <c r="H114" s="36"/>
      <c r="I114" s="36"/>
      <c r="J114" s="36"/>
      <c r="L114" s="29"/>
      <c r="M114" s="29"/>
      <c r="N114" s="29"/>
      <c r="O114" s="29"/>
      <c r="P114" s="29"/>
      <c r="R114" s="36"/>
      <c r="S114" s="36"/>
      <c r="T114" s="36"/>
      <c r="U114" s="36"/>
      <c r="V114" s="36"/>
      <c r="X114" s="29"/>
      <c r="Y114" s="29"/>
      <c r="Z114" s="29"/>
      <c r="AA114" s="29"/>
      <c r="AB114" s="29"/>
    </row>
    <row r="115" spans="1:28" ht="28.5" customHeight="1" outlineLevel="1" x14ac:dyDescent="0.25">
      <c r="A115" s="41"/>
      <c r="B115" s="46" t="s">
        <v>197</v>
      </c>
      <c r="C115" s="50" t="s">
        <v>58</v>
      </c>
      <c r="D115" s="35"/>
      <c r="F115" s="36"/>
      <c r="G115" s="36"/>
      <c r="H115" s="36"/>
      <c r="I115" s="36"/>
      <c r="J115" s="36"/>
      <c r="L115" s="29"/>
      <c r="M115" s="29"/>
      <c r="N115" s="29"/>
      <c r="O115" s="29"/>
      <c r="P115" s="29"/>
      <c r="R115" s="36"/>
      <c r="S115" s="36"/>
      <c r="T115" s="36"/>
      <c r="U115" s="36"/>
      <c r="V115" s="36"/>
      <c r="X115" s="29"/>
      <c r="Y115" s="29"/>
      <c r="Z115" s="29"/>
      <c r="AA115" s="29"/>
      <c r="AB115" s="29"/>
    </row>
    <row r="116" spans="1:28" ht="30.4" customHeight="1" outlineLevel="1" x14ac:dyDescent="0.25">
      <c r="A116" s="41"/>
      <c r="B116" s="46" t="s">
        <v>198</v>
      </c>
      <c r="C116" s="50" t="s">
        <v>60</v>
      </c>
      <c r="D116" s="35"/>
      <c r="F116" s="36"/>
      <c r="G116" s="36"/>
      <c r="H116" s="36"/>
      <c r="I116" s="36"/>
      <c r="J116" s="36"/>
      <c r="L116" s="29"/>
      <c r="M116" s="29"/>
      <c r="N116" s="29"/>
      <c r="O116" s="29"/>
      <c r="P116" s="29"/>
      <c r="R116" s="36"/>
      <c r="S116" s="36"/>
      <c r="T116" s="36"/>
      <c r="U116" s="36"/>
      <c r="V116" s="36"/>
      <c r="X116" s="29"/>
      <c r="Y116" s="29"/>
      <c r="Z116" s="29"/>
      <c r="AA116" s="29"/>
      <c r="AB116" s="29"/>
    </row>
    <row r="117" spans="1:28" ht="40.15" customHeight="1" outlineLevel="1" x14ac:dyDescent="0.25">
      <c r="A117" s="43" t="s">
        <v>63</v>
      </c>
      <c r="B117" s="44" t="s">
        <v>199</v>
      </c>
      <c r="C117" s="49" t="s">
        <v>142</v>
      </c>
      <c r="D117" s="47">
        <f>D118+D121+D123</f>
        <v>0</v>
      </c>
      <c r="F117" s="36"/>
      <c r="G117" s="36"/>
      <c r="H117" s="36"/>
      <c r="I117" s="36"/>
      <c r="J117" s="36"/>
      <c r="L117" s="29"/>
      <c r="M117" s="29"/>
      <c r="N117" s="29"/>
      <c r="O117" s="29"/>
      <c r="P117" s="29"/>
      <c r="R117" s="36"/>
      <c r="S117" s="36"/>
      <c r="T117" s="36"/>
      <c r="U117" s="36"/>
      <c r="V117" s="36"/>
      <c r="X117" s="29"/>
      <c r="Y117" s="29"/>
      <c r="Z117" s="29"/>
      <c r="AA117" s="29"/>
      <c r="AB117" s="29"/>
    </row>
    <row r="118" spans="1:28" ht="58.15" customHeight="1" outlineLevel="1" x14ac:dyDescent="0.25">
      <c r="A118" s="51" t="s">
        <v>143</v>
      </c>
      <c r="B118" s="52" t="s">
        <v>200</v>
      </c>
      <c r="C118" s="39" t="s">
        <v>201</v>
      </c>
      <c r="D118" s="47">
        <f>D119+D120</f>
        <v>0</v>
      </c>
      <c r="F118" s="36"/>
      <c r="G118" s="36"/>
      <c r="H118" s="36"/>
      <c r="I118" s="36"/>
      <c r="J118" s="36"/>
      <c r="L118" s="29"/>
      <c r="M118" s="29"/>
      <c r="N118" s="29"/>
      <c r="O118" s="29"/>
      <c r="P118" s="29"/>
      <c r="R118" s="36"/>
      <c r="S118" s="36"/>
      <c r="T118" s="36"/>
      <c r="U118" s="36"/>
      <c r="V118" s="36"/>
      <c r="X118" s="29"/>
      <c r="Y118" s="29"/>
      <c r="Z118" s="29"/>
      <c r="AA118" s="29"/>
      <c r="AB118" s="29"/>
    </row>
    <row r="119" spans="1:28" ht="37.5" customHeight="1" outlineLevel="1" x14ac:dyDescent="0.25">
      <c r="A119" s="41"/>
      <c r="B119" s="46" t="s">
        <v>202</v>
      </c>
      <c r="C119" s="50" t="s">
        <v>147</v>
      </c>
      <c r="D119" s="35"/>
      <c r="F119" s="36"/>
      <c r="G119" s="36"/>
      <c r="H119" s="36"/>
      <c r="I119" s="36"/>
      <c r="J119" s="36"/>
      <c r="L119" s="29"/>
      <c r="M119" s="29"/>
      <c r="N119" s="29"/>
      <c r="O119" s="29"/>
      <c r="P119" s="29"/>
      <c r="R119" s="36"/>
      <c r="S119" s="36"/>
      <c r="T119" s="36"/>
      <c r="U119" s="36"/>
      <c r="V119" s="36"/>
      <c r="X119" s="29"/>
      <c r="Y119" s="29"/>
      <c r="Z119" s="29"/>
      <c r="AA119" s="29"/>
      <c r="AB119" s="29"/>
    </row>
    <row r="120" spans="1:28" ht="81" customHeight="1" outlineLevel="1" x14ac:dyDescent="0.25">
      <c r="A120" s="41"/>
      <c r="B120" s="46" t="s">
        <v>203</v>
      </c>
      <c r="C120" s="50" t="s">
        <v>204</v>
      </c>
      <c r="D120" s="35"/>
      <c r="F120" s="36"/>
      <c r="G120" s="36"/>
      <c r="H120" s="36"/>
      <c r="I120" s="36"/>
      <c r="J120" s="36"/>
      <c r="L120" s="29"/>
      <c r="M120" s="29"/>
      <c r="N120" s="29"/>
      <c r="O120" s="29"/>
      <c r="P120" s="29"/>
      <c r="R120" s="36"/>
      <c r="S120" s="36"/>
      <c r="T120" s="36"/>
      <c r="U120" s="36"/>
      <c r="V120" s="36"/>
      <c r="X120" s="29"/>
      <c r="Y120" s="29"/>
      <c r="Z120" s="29"/>
      <c r="AA120" s="29"/>
      <c r="AB120" s="29"/>
    </row>
    <row r="121" spans="1:28" ht="97.15" customHeight="1" outlineLevel="1" x14ac:dyDescent="0.25">
      <c r="A121" s="51" t="s">
        <v>148</v>
      </c>
      <c r="B121" s="52" t="s">
        <v>205</v>
      </c>
      <c r="C121" s="39" t="s">
        <v>150</v>
      </c>
      <c r="D121" s="40">
        <f>D122</f>
        <v>0</v>
      </c>
      <c r="F121" s="36"/>
      <c r="G121" s="36"/>
      <c r="H121" s="36"/>
      <c r="I121" s="36"/>
      <c r="J121" s="36"/>
      <c r="L121" s="29"/>
      <c r="M121" s="29"/>
      <c r="N121" s="29"/>
      <c r="O121" s="29"/>
      <c r="P121" s="29"/>
      <c r="R121" s="36"/>
      <c r="S121" s="36"/>
      <c r="T121" s="36"/>
      <c r="U121" s="36"/>
      <c r="V121" s="36"/>
      <c r="X121" s="29"/>
      <c r="Y121" s="29"/>
      <c r="Z121" s="29"/>
      <c r="AA121" s="29"/>
      <c r="AB121" s="29"/>
    </row>
    <row r="122" spans="1:28" ht="33.75" customHeight="1" outlineLevel="1" x14ac:dyDescent="0.25">
      <c r="A122" s="41"/>
      <c r="B122" s="46" t="s">
        <v>206</v>
      </c>
      <c r="C122" s="50" t="s">
        <v>207</v>
      </c>
      <c r="D122" s="35"/>
      <c r="F122" s="36"/>
      <c r="G122" s="36"/>
      <c r="H122" s="36"/>
      <c r="I122" s="36"/>
      <c r="J122" s="36"/>
      <c r="L122" s="29"/>
      <c r="M122" s="29"/>
      <c r="N122" s="29"/>
      <c r="O122" s="29"/>
      <c r="P122" s="29"/>
      <c r="R122" s="36"/>
      <c r="S122" s="36"/>
      <c r="T122" s="36"/>
      <c r="U122" s="36"/>
      <c r="V122" s="36"/>
      <c r="X122" s="29"/>
      <c r="Y122" s="29"/>
      <c r="Z122" s="29"/>
      <c r="AA122" s="29"/>
      <c r="AB122" s="29"/>
    </row>
    <row r="123" spans="1:28" ht="33.75" customHeight="1" outlineLevel="1" x14ac:dyDescent="0.25">
      <c r="A123" s="51" t="s">
        <v>66</v>
      </c>
      <c r="B123" s="52" t="s">
        <v>208</v>
      </c>
      <c r="C123" s="39" t="s">
        <v>209</v>
      </c>
      <c r="D123" s="40">
        <f>D124</f>
        <v>0</v>
      </c>
      <c r="F123" s="36"/>
      <c r="G123" s="36"/>
      <c r="H123" s="36"/>
      <c r="I123" s="36"/>
      <c r="J123" s="36"/>
      <c r="L123" s="29"/>
      <c r="M123" s="29"/>
      <c r="N123" s="29"/>
      <c r="O123" s="29"/>
      <c r="P123" s="29"/>
      <c r="R123" s="36"/>
      <c r="S123" s="36"/>
      <c r="T123" s="36"/>
      <c r="U123" s="36"/>
      <c r="V123" s="36"/>
      <c r="X123" s="29"/>
      <c r="Y123" s="29"/>
      <c r="Z123" s="29"/>
      <c r="AA123" s="29"/>
      <c r="AB123" s="29"/>
    </row>
    <row r="124" spans="1:28" ht="33.75" customHeight="1" outlineLevel="1" x14ac:dyDescent="0.25">
      <c r="A124" s="45"/>
      <c r="B124" s="46" t="s">
        <v>210</v>
      </c>
      <c r="C124" s="50" t="s">
        <v>211</v>
      </c>
      <c r="D124" s="35"/>
      <c r="F124" s="36"/>
      <c r="G124" s="36"/>
      <c r="H124" s="36"/>
      <c r="I124" s="36"/>
      <c r="J124" s="36"/>
      <c r="L124" s="29"/>
      <c r="M124" s="29"/>
      <c r="N124" s="29"/>
      <c r="O124" s="29"/>
      <c r="P124" s="29"/>
      <c r="R124" s="36"/>
      <c r="S124" s="36"/>
      <c r="T124" s="36"/>
      <c r="U124" s="36"/>
      <c r="V124" s="36"/>
      <c r="X124" s="29"/>
      <c r="Y124" s="29"/>
      <c r="Z124" s="29"/>
      <c r="AA124" s="29"/>
      <c r="AB124" s="29"/>
    </row>
    <row r="125" spans="1:28" ht="40.9" customHeight="1" outlineLevel="1" x14ac:dyDescent="0.25">
      <c r="A125" s="43" t="s">
        <v>157</v>
      </c>
      <c r="B125" s="44" t="s">
        <v>212</v>
      </c>
      <c r="C125" s="39" t="s">
        <v>159</v>
      </c>
      <c r="D125" s="47">
        <f>D126</f>
        <v>0</v>
      </c>
      <c r="F125" s="36"/>
      <c r="G125" s="36"/>
      <c r="H125" s="36"/>
      <c r="I125" s="36"/>
      <c r="J125" s="36"/>
      <c r="L125" s="29"/>
      <c r="M125" s="29"/>
      <c r="N125" s="29"/>
      <c r="O125" s="29"/>
      <c r="P125" s="29"/>
      <c r="R125" s="36"/>
      <c r="S125" s="36"/>
      <c r="T125" s="36"/>
      <c r="U125" s="36"/>
      <c r="V125" s="36"/>
      <c r="X125" s="29"/>
      <c r="Y125" s="29"/>
      <c r="Z125" s="29"/>
      <c r="AA125" s="29"/>
      <c r="AB125" s="29"/>
    </row>
    <row r="126" spans="1:28" ht="41.65" customHeight="1" outlineLevel="1" x14ac:dyDescent="0.25">
      <c r="A126" s="51" t="s">
        <v>160</v>
      </c>
      <c r="B126" s="52" t="s">
        <v>213</v>
      </c>
      <c r="C126" s="39" t="s">
        <v>214</v>
      </c>
      <c r="D126" s="47">
        <f>D127</f>
        <v>0</v>
      </c>
      <c r="F126" s="36"/>
      <c r="G126" s="36"/>
      <c r="H126" s="36"/>
      <c r="I126" s="36"/>
      <c r="J126" s="36"/>
      <c r="L126" s="29"/>
      <c r="M126" s="29"/>
      <c r="N126" s="29"/>
      <c r="O126" s="29"/>
      <c r="P126" s="29"/>
      <c r="R126" s="36"/>
      <c r="S126" s="36"/>
      <c r="T126" s="36"/>
      <c r="U126" s="36"/>
      <c r="V126" s="36"/>
      <c r="X126" s="29"/>
      <c r="Y126" s="29"/>
      <c r="Z126" s="29"/>
      <c r="AA126" s="29"/>
      <c r="AB126" s="29"/>
    </row>
    <row r="127" spans="1:28" ht="37.5" customHeight="1" outlineLevel="1" x14ac:dyDescent="0.25">
      <c r="A127" s="41"/>
      <c r="B127" s="46" t="s">
        <v>215</v>
      </c>
      <c r="C127" s="50" t="s">
        <v>216</v>
      </c>
      <c r="D127" s="35"/>
      <c r="F127" s="36"/>
      <c r="G127" s="36"/>
      <c r="H127" s="36"/>
      <c r="I127" s="36"/>
      <c r="J127" s="36"/>
      <c r="L127" s="29"/>
      <c r="M127" s="29"/>
      <c r="N127" s="29"/>
      <c r="O127" s="29"/>
      <c r="P127" s="29"/>
      <c r="R127" s="36"/>
      <c r="S127" s="36"/>
      <c r="T127" s="36"/>
      <c r="U127" s="36"/>
      <c r="V127" s="36"/>
      <c r="X127" s="29"/>
      <c r="Y127" s="29"/>
      <c r="Z127" s="29"/>
      <c r="AA127" s="29"/>
      <c r="AB127" s="29"/>
    </row>
    <row r="128" spans="1:28" ht="60.75" customHeight="1" outlineLevel="1" x14ac:dyDescent="0.25">
      <c r="A128" s="63" t="s">
        <v>80</v>
      </c>
      <c r="B128" s="64" t="s">
        <v>54</v>
      </c>
      <c r="C128" s="62" t="s">
        <v>180</v>
      </c>
      <c r="D128" s="35"/>
      <c r="F128" s="28">
        <v>1</v>
      </c>
      <c r="G128" s="59">
        <v>0</v>
      </c>
      <c r="H128" s="59">
        <v>0</v>
      </c>
      <c r="I128" s="28">
        <v>0</v>
      </c>
      <c r="J128" s="59">
        <f>SUM(F128:I128)</f>
        <v>1</v>
      </c>
      <c r="K128" s="80" t="str">
        <f>IF(J128=100%,"","Jāprecizē dati šīs rindas F līdz I kolonnās")</f>
        <v/>
      </c>
      <c r="L128" s="29">
        <f t="shared" ref="L128:O129" si="23">$D128*F128</f>
        <v>0</v>
      </c>
      <c r="M128" s="29">
        <f t="shared" si="23"/>
        <v>0</v>
      </c>
      <c r="N128" s="29">
        <f t="shared" si="23"/>
        <v>0</v>
      </c>
      <c r="O128" s="29">
        <f t="shared" si="23"/>
        <v>0</v>
      </c>
      <c r="P128" s="29">
        <f>SUM(L128:O128)</f>
        <v>0</v>
      </c>
      <c r="R128" s="30">
        <f t="shared" ref="R128:V129" si="24">IF(L128=0,0,X128/$AB128)</f>
        <v>0</v>
      </c>
      <c r="S128" s="30">
        <f t="shared" si="24"/>
        <v>0</v>
      </c>
      <c r="T128" s="30">
        <f t="shared" si="24"/>
        <v>0</v>
      </c>
      <c r="U128" s="30">
        <f t="shared" si="24"/>
        <v>0</v>
      </c>
      <c r="V128" s="30">
        <f t="shared" si="24"/>
        <v>0</v>
      </c>
      <c r="X128" s="31">
        <f>$L128*$L$2</f>
        <v>0</v>
      </c>
      <c r="Y128" s="31">
        <v>0</v>
      </c>
      <c r="Z128" s="31">
        <v>0</v>
      </c>
      <c r="AA128" s="31">
        <f>P128-X128</f>
        <v>0</v>
      </c>
      <c r="AB128" s="31">
        <f>SUM(X128:AA128)</f>
        <v>0</v>
      </c>
    </row>
    <row r="129" spans="1:28" ht="124.5" customHeight="1" x14ac:dyDescent="0.25">
      <c r="A129" s="24"/>
      <c r="B129" s="25" t="s">
        <v>217</v>
      </c>
      <c r="C129" s="26" t="s">
        <v>218</v>
      </c>
      <c r="D129" s="27">
        <f>D130</f>
        <v>0</v>
      </c>
      <c r="F129" s="28">
        <v>0</v>
      </c>
      <c r="G129" s="28">
        <v>0</v>
      </c>
      <c r="H129" s="28">
        <v>0</v>
      </c>
      <c r="I129" s="28">
        <v>1</v>
      </c>
      <c r="J129" s="59">
        <f>SUM(F129:I129)</f>
        <v>1</v>
      </c>
      <c r="K129" s="80" t="str">
        <f>IF(J129=100%,"","Jāprecizē dati šīs rindas F līdz I kolonnās")</f>
        <v/>
      </c>
      <c r="L129" s="29">
        <f t="shared" si="23"/>
        <v>0</v>
      </c>
      <c r="M129" s="29">
        <f t="shared" si="23"/>
        <v>0</v>
      </c>
      <c r="N129" s="29">
        <f t="shared" si="23"/>
        <v>0</v>
      </c>
      <c r="O129" s="29">
        <f t="shared" si="23"/>
        <v>0</v>
      </c>
      <c r="P129" s="29">
        <f>SUM(L129:O129)</f>
        <v>0</v>
      </c>
      <c r="R129" s="30">
        <f t="shared" si="24"/>
        <v>0</v>
      </c>
      <c r="S129" s="30">
        <f t="shared" si="24"/>
        <v>0</v>
      </c>
      <c r="T129" s="30">
        <f t="shared" si="24"/>
        <v>0</v>
      </c>
      <c r="U129" s="30">
        <f t="shared" si="24"/>
        <v>0</v>
      </c>
      <c r="V129" s="30">
        <f t="shared" si="24"/>
        <v>0</v>
      </c>
      <c r="X129" s="31">
        <f>$L129*$L$2</f>
        <v>0</v>
      </c>
      <c r="Y129" s="31">
        <f>IF(M129=0,0,P129-X129)</f>
        <v>0</v>
      </c>
      <c r="Z129" s="31">
        <f>IF(N129=0,0,P129-X129)</f>
        <v>0</v>
      </c>
      <c r="AA129" s="31">
        <f>IF(O129=0,0,P129-X129)</f>
        <v>0</v>
      </c>
      <c r="AB129" s="31">
        <f>SUM(X129:AA129)</f>
        <v>0</v>
      </c>
    </row>
    <row r="130" spans="1:28" ht="31.5" customHeight="1" outlineLevel="1" x14ac:dyDescent="0.25">
      <c r="A130" s="37" t="s">
        <v>45</v>
      </c>
      <c r="B130" s="38" t="s">
        <v>219</v>
      </c>
      <c r="C130" s="39" t="s">
        <v>47</v>
      </c>
      <c r="D130" s="47">
        <f>D131</f>
        <v>0</v>
      </c>
      <c r="F130" s="36"/>
      <c r="G130" s="36"/>
      <c r="H130" s="36"/>
      <c r="I130" s="36"/>
      <c r="J130" s="36"/>
      <c r="L130" s="29"/>
      <c r="M130" s="29"/>
      <c r="N130" s="29"/>
      <c r="O130" s="29"/>
      <c r="P130" s="29"/>
      <c r="R130" s="36"/>
      <c r="S130" s="36"/>
      <c r="T130" s="36"/>
      <c r="U130" s="36"/>
      <c r="V130" s="36"/>
      <c r="X130" s="29"/>
      <c r="Y130" s="29"/>
      <c r="Z130" s="29"/>
      <c r="AA130" s="29"/>
      <c r="AB130" s="29"/>
    </row>
    <row r="131" spans="1:28" ht="39" customHeight="1" outlineLevel="1" x14ac:dyDescent="0.25">
      <c r="A131" s="43" t="s">
        <v>63</v>
      </c>
      <c r="B131" s="44" t="s">
        <v>220</v>
      </c>
      <c r="C131" s="39" t="s">
        <v>65</v>
      </c>
      <c r="D131" s="47">
        <f>D132</f>
        <v>0</v>
      </c>
      <c r="F131" s="36"/>
      <c r="G131" s="36"/>
      <c r="H131" s="36"/>
      <c r="I131" s="36"/>
      <c r="J131" s="36"/>
      <c r="L131" s="29"/>
      <c r="M131" s="29"/>
      <c r="N131" s="29"/>
      <c r="O131" s="29"/>
      <c r="P131" s="29"/>
      <c r="R131" s="36"/>
      <c r="S131" s="36"/>
      <c r="T131" s="36"/>
      <c r="U131" s="36"/>
      <c r="V131" s="36"/>
      <c r="X131" s="29"/>
      <c r="Y131" s="29"/>
      <c r="Z131" s="29"/>
      <c r="AA131" s="29"/>
      <c r="AB131" s="29"/>
    </row>
    <row r="132" spans="1:28" ht="127.5" customHeight="1" outlineLevel="1" x14ac:dyDescent="0.25">
      <c r="A132" s="45" t="s">
        <v>143</v>
      </c>
      <c r="B132" s="46" t="s">
        <v>221</v>
      </c>
      <c r="C132" s="34" t="s">
        <v>222</v>
      </c>
      <c r="D132" s="35"/>
      <c r="F132" s="36"/>
      <c r="G132" s="36"/>
      <c r="H132" s="36"/>
      <c r="I132" s="36"/>
      <c r="J132" s="36"/>
      <c r="L132" s="29"/>
      <c r="M132" s="29"/>
      <c r="N132" s="29"/>
      <c r="O132" s="29"/>
      <c r="P132" s="29"/>
      <c r="R132" s="36"/>
      <c r="S132" s="36"/>
      <c r="T132" s="36"/>
      <c r="U132" s="36"/>
      <c r="V132" s="36"/>
      <c r="X132" s="29"/>
      <c r="Y132" s="29"/>
      <c r="Z132" s="29"/>
      <c r="AA132" s="29"/>
      <c r="AB132" s="29"/>
    </row>
    <row r="133" spans="1:28" ht="73.5" customHeight="1" x14ac:dyDescent="0.25">
      <c r="A133" s="24"/>
      <c r="B133" s="25" t="s">
        <v>74</v>
      </c>
      <c r="C133" s="26" t="s">
        <v>223</v>
      </c>
      <c r="D133" s="27">
        <f>D137+D134+D154+D155</f>
        <v>0</v>
      </c>
      <c r="F133" s="28">
        <v>0.85</v>
      </c>
      <c r="G133" s="28">
        <v>0</v>
      </c>
      <c r="H133" s="28">
        <v>0</v>
      </c>
      <c r="I133" s="28">
        <v>0.15</v>
      </c>
      <c r="J133" s="59">
        <f>SUM(F133:I133)</f>
        <v>1</v>
      </c>
      <c r="K133" s="80" t="str">
        <f>IF(J133=100%,"","Jāprecizē dati šīs rindas F līdz I kolonnās")</f>
        <v/>
      </c>
      <c r="L133" s="29">
        <f>$D133*F133</f>
        <v>0</v>
      </c>
      <c r="M133" s="29">
        <f>$D133*G133</f>
        <v>0</v>
      </c>
      <c r="N133" s="29">
        <f>$D133*H133</f>
        <v>0</v>
      </c>
      <c r="O133" s="29">
        <f>$D133*I133</f>
        <v>0</v>
      </c>
      <c r="P133" s="29">
        <f>SUM(L133:O133)</f>
        <v>0</v>
      </c>
      <c r="R133" s="30">
        <f t="shared" ref="R133" si="25">IF(L133=0,0,X133/$AB133)</f>
        <v>0</v>
      </c>
      <c r="S133" s="30">
        <f t="shared" ref="S133" si="26">IF(M133=0,0,Y133/$AB133)</f>
        <v>0</v>
      </c>
      <c r="T133" s="30">
        <f t="shared" ref="T133" si="27">IF(N133=0,0,Z133/$AB133)</f>
        <v>0</v>
      </c>
      <c r="U133" s="30">
        <f t="shared" ref="U133" si="28">IF(O133=0,0,AA133/$AB133)</f>
        <v>0</v>
      </c>
      <c r="V133" s="30">
        <f t="shared" ref="V133" si="29">IF(P133=0,0,AB133/$AB133)</f>
        <v>0</v>
      </c>
      <c r="X133" s="31">
        <f>$L133*$L$2</f>
        <v>0</v>
      </c>
      <c r="Y133" s="31">
        <f>IF(M133=0,0,P133-X133)</f>
        <v>0</v>
      </c>
      <c r="Z133" s="31">
        <f>IF(N133=0,0,P133-X133)</f>
        <v>0</v>
      </c>
      <c r="AA133" s="31">
        <f>IF(O133=0,0,P133-X133)</f>
        <v>0</v>
      </c>
      <c r="AB133" s="31">
        <f>SUM(X133:AA133)</f>
        <v>0</v>
      </c>
    </row>
    <row r="134" spans="1:28" ht="31.5" customHeight="1" outlineLevel="1" x14ac:dyDescent="0.25">
      <c r="A134" s="84" t="s">
        <v>36</v>
      </c>
      <c r="B134" s="38" t="s">
        <v>268</v>
      </c>
      <c r="C134" s="83" t="s">
        <v>38</v>
      </c>
      <c r="D134" s="40">
        <f>D135</f>
        <v>0</v>
      </c>
      <c r="F134" s="36"/>
      <c r="G134" s="36"/>
      <c r="H134" s="36"/>
      <c r="I134" s="36"/>
      <c r="J134" s="36"/>
      <c r="L134" s="29"/>
      <c r="M134" s="29"/>
      <c r="N134" s="29"/>
      <c r="O134" s="29"/>
      <c r="P134" s="29"/>
      <c r="R134" s="36"/>
      <c r="S134" s="36"/>
      <c r="T134" s="36"/>
      <c r="U134" s="36"/>
      <c r="V134" s="36"/>
      <c r="X134" s="29"/>
      <c r="Y134" s="29"/>
      <c r="Z134" s="29"/>
      <c r="AA134" s="29"/>
      <c r="AB134" s="29"/>
    </row>
    <row r="135" spans="1:28" ht="34.9" customHeight="1" outlineLevel="1" x14ac:dyDescent="0.25">
      <c r="A135" s="85" t="s">
        <v>39</v>
      </c>
      <c r="B135" s="44" t="s">
        <v>269</v>
      </c>
      <c r="C135" s="83" t="s">
        <v>85</v>
      </c>
      <c r="D135" s="40">
        <f>D136</f>
        <v>0</v>
      </c>
      <c r="F135" s="36"/>
      <c r="G135" s="36"/>
      <c r="H135" s="36"/>
      <c r="I135" s="36"/>
      <c r="J135" s="36"/>
      <c r="L135" s="29"/>
      <c r="M135" s="29"/>
      <c r="N135" s="29"/>
      <c r="O135" s="29"/>
      <c r="P135" s="29"/>
      <c r="R135" s="36"/>
      <c r="S135" s="36"/>
      <c r="T135" s="36"/>
      <c r="U135" s="36"/>
      <c r="V135" s="36"/>
      <c r="X135" s="29"/>
      <c r="Y135" s="29"/>
      <c r="Z135" s="29"/>
      <c r="AA135" s="29"/>
      <c r="AB135" s="29"/>
    </row>
    <row r="136" spans="1:28" ht="78.75" outlineLevel="1" x14ac:dyDescent="0.25">
      <c r="A136" s="86" t="s">
        <v>42</v>
      </c>
      <c r="B136" s="57" t="s">
        <v>270</v>
      </c>
      <c r="C136" s="58" t="s">
        <v>271</v>
      </c>
      <c r="D136" s="35"/>
      <c r="F136" s="36"/>
      <c r="G136" s="36"/>
      <c r="H136" s="36"/>
      <c r="I136" s="36"/>
      <c r="J136" s="36"/>
      <c r="L136" s="29"/>
      <c r="M136" s="29"/>
      <c r="N136" s="29"/>
      <c r="O136" s="29"/>
      <c r="P136" s="29"/>
      <c r="R136" s="36"/>
      <c r="S136" s="36"/>
      <c r="T136" s="36"/>
      <c r="U136" s="36"/>
      <c r="V136" s="36"/>
      <c r="X136" s="29"/>
      <c r="Y136" s="29"/>
      <c r="Z136" s="29"/>
      <c r="AA136" s="29"/>
      <c r="AB136" s="29"/>
    </row>
    <row r="137" spans="1:28" ht="31.5" customHeight="1" outlineLevel="1" x14ac:dyDescent="0.25">
      <c r="A137" s="37" t="s">
        <v>45</v>
      </c>
      <c r="B137" s="38" t="s">
        <v>224</v>
      </c>
      <c r="C137" s="39" t="s">
        <v>47</v>
      </c>
      <c r="D137" s="47">
        <f>D138+D139+D140+D143+D151</f>
        <v>0</v>
      </c>
      <c r="F137" s="36"/>
      <c r="G137" s="36"/>
      <c r="H137" s="36"/>
      <c r="I137" s="36"/>
      <c r="J137" s="59"/>
      <c r="L137" s="29"/>
      <c r="M137" s="29"/>
      <c r="N137" s="29"/>
      <c r="O137" s="29"/>
      <c r="P137" s="29"/>
      <c r="R137" s="36"/>
      <c r="S137" s="36"/>
      <c r="T137" s="36"/>
      <c r="U137" s="36"/>
      <c r="V137" s="36"/>
      <c r="X137" s="29"/>
      <c r="Y137" s="29"/>
      <c r="Z137" s="29"/>
      <c r="AA137" s="29"/>
      <c r="AB137" s="29"/>
    </row>
    <row r="138" spans="1:28" ht="31.5" customHeight="1" outlineLevel="1" x14ac:dyDescent="0.25">
      <c r="A138" s="41" t="s">
        <v>48</v>
      </c>
      <c r="B138" s="44" t="s">
        <v>225</v>
      </c>
      <c r="C138" s="48" t="s">
        <v>226</v>
      </c>
      <c r="D138" s="35"/>
      <c r="F138" s="36"/>
      <c r="G138" s="36"/>
      <c r="H138" s="36"/>
      <c r="I138" s="36"/>
      <c r="J138" s="59"/>
      <c r="L138" s="29"/>
      <c r="M138" s="29"/>
      <c r="N138" s="29"/>
      <c r="O138" s="29"/>
      <c r="P138" s="29"/>
      <c r="R138" s="36"/>
      <c r="S138" s="36"/>
      <c r="T138" s="36"/>
      <c r="U138" s="36"/>
      <c r="V138" s="36"/>
      <c r="X138" s="29"/>
      <c r="Y138" s="29"/>
      <c r="Z138" s="29"/>
      <c r="AA138" s="29"/>
      <c r="AB138" s="29"/>
    </row>
    <row r="139" spans="1:28" ht="33" customHeight="1" outlineLevel="1" x14ac:dyDescent="0.25">
      <c r="A139" s="41" t="s">
        <v>51</v>
      </c>
      <c r="B139" s="44" t="s">
        <v>227</v>
      </c>
      <c r="C139" s="48" t="s">
        <v>53</v>
      </c>
      <c r="D139" s="35"/>
      <c r="F139" s="36"/>
      <c r="G139" s="36"/>
      <c r="H139" s="36"/>
      <c r="I139" s="36"/>
      <c r="J139" s="59"/>
      <c r="L139" s="29"/>
      <c r="M139" s="29"/>
      <c r="N139" s="29"/>
      <c r="O139" s="29"/>
      <c r="P139" s="29"/>
      <c r="R139" s="36"/>
      <c r="S139" s="36"/>
      <c r="T139" s="36"/>
      <c r="U139" s="36"/>
      <c r="V139" s="36"/>
      <c r="X139" s="29"/>
      <c r="Y139" s="29"/>
      <c r="Z139" s="29"/>
      <c r="AA139" s="29"/>
      <c r="AB139" s="29"/>
    </row>
    <row r="140" spans="1:28" ht="46.5" customHeight="1" outlineLevel="1" x14ac:dyDescent="0.25">
      <c r="A140" s="43" t="s">
        <v>54</v>
      </c>
      <c r="B140" s="44" t="s">
        <v>228</v>
      </c>
      <c r="C140" s="49" t="s">
        <v>138</v>
      </c>
      <c r="D140" s="40">
        <f>D141+D142</f>
        <v>0</v>
      </c>
      <c r="F140" s="36"/>
      <c r="G140" s="36"/>
      <c r="H140" s="36"/>
      <c r="I140" s="36"/>
      <c r="J140" s="59"/>
      <c r="L140" s="29"/>
      <c r="M140" s="29"/>
      <c r="N140" s="29"/>
      <c r="O140" s="29"/>
      <c r="P140" s="29"/>
      <c r="R140" s="36"/>
      <c r="S140" s="36"/>
      <c r="T140" s="36"/>
      <c r="U140" s="36"/>
      <c r="V140" s="36"/>
      <c r="X140" s="29"/>
      <c r="Y140" s="29"/>
      <c r="Z140" s="29"/>
      <c r="AA140" s="29"/>
      <c r="AB140" s="29"/>
    </row>
    <row r="141" spans="1:28" ht="28.5" customHeight="1" outlineLevel="1" x14ac:dyDescent="0.25">
      <c r="A141" s="41"/>
      <c r="B141" s="44" t="s">
        <v>229</v>
      </c>
      <c r="C141" s="50" t="s">
        <v>58</v>
      </c>
      <c r="D141" s="35"/>
      <c r="F141" s="36"/>
      <c r="G141" s="36"/>
      <c r="H141" s="36"/>
      <c r="I141" s="36"/>
      <c r="J141" s="59"/>
      <c r="L141" s="29"/>
      <c r="M141" s="29"/>
      <c r="N141" s="29"/>
      <c r="O141" s="29"/>
      <c r="P141" s="29"/>
      <c r="R141" s="36"/>
      <c r="S141" s="36"/>
      <c r="T141" s="36"/>
      <c r="U141" s="36"/>
      <c r="V141" s="36"/>
      <c r="X141" s="29"/>
      <c r="Y141" s="29"/>
      <c r="Z141" s="29"/>
      <c r="AA141" s="29"/>
      <c r="AB141" s="29"/>
    </row>
    <row r="142" spans="1:28" ht="30.4" customHeight="1" outlineLevel="1" x14ac:dyDescent="0.25">
      <c r="A142" s="41"/>
      <c r="B142" s="44" t="s">
        <v>230</v>
      </c>
      <c r="C142" s="50" t="s">
        <v>60</v>
      </c>
      <c r="D142" s="35"/>
      <c r="F142" s="36"/>
      <c r="G142" s="36"/>
      <c r="H142" s="36"/>
      <c r="I142" s="36"/>
      <c r="J142" s="59"/>
      <c r="L142" s="29"/>
      <c r="M142" s="29"/>
      <c r="N142" s="29"/>
      <c r="O142" s="29"/>
      <c r="P142" s="29"/>
      <c r="R142" s="36"/>
      <c r="S142" s="36"/>
      <c r="T142" s="36"/>
      <c r="U142" s="36"/>
      <c r="V142" s="36"/>
      <c r="X142" s="29"/>
      <c r="Y142" s="29"/>
      <c r="Z142" s="29"/>
      <c r="AA142" s="29"/>
      <c r="AB142" s="29"/>
    </row>
    <row r="143" spans="1:28" ht="50.25" customHeight="1" outlineLevel="1" x14ac:dyDescent="0.25">
      <c r="A143" s="43" t="s">
        <v>63</v>
      </c>
      <c r="B143" s="44" t="s">
        <v>231</v>
      </c>
      <c r="C143" s="39" t="s">
        <v>273</v>
      </c>
      <c r="D143" s="47">
        <f>D144+D147+D149</f>
        <v>0</v>
      </c>
      <c r="F143" s="36"/>
      <c r="G143" s="36"/>
      <c r="H143" s="36"/>
      <c r="I143" s="36"/>
      <c r="J143" s="59"/>
      <c r="L143" s="29"/>
      <c r="M143" s="29"/>
      <c r="N143" s="29"/>
      <c r="O143" s="29"/>
      <c r="P143" s="29"/>
      <c r="R143" s="36"/>
      <c r="S143" s="36"/>
      <c r="T143" s="36"/>
      <c r="U143" s="36"/>
      <c r="V143" s="36"/>
      <c r="X143" s="29"/>
      <c r="Y143" s="29"/>
      <c r="Z143" s="29"/>
      <c r="AA143" s="29"/>
      <c r="AB143" s="29"/>
    </row>
    <row r="144" spans="1:28" ht="58.15" customHeight="1" outlineLevel="1" x14ac:dyDescent="0.25">
      <c r="A144" s="51" t="s">
        <v>143</v>
      </c>
      <c r="B144" s="44" t="s">
        <v>232</v>
      </c>
      <c r="C144" s="39" t="s">
        <v>272</v>
      </c>
      <c r="D144" s="47">
        <f>D145+D146</f>
        <v>0</v>
      </c>
      <c r="F144" s="36"/>
      <c r="G144" s="36"/>
      <c r="H144" s="36"/>
      <c r="I144" s="36"/>
      <c r="J144" s="59"/>
      <c r="L144" s="29"/>
      <c r="M144" s="29"/>
      <c r="N144" s="29"/>
      <c r="O144" s="29"/>
      <c r="P144" s="29"/>
      <c r="R144" s="36"/>
      <c r="S144" s="36"/>
      <c r="T144" s="36"/>
      <c r="U144" s="36"/>
      <c r="V144" s="36"/>
      <c r="X144" s="29"/>
      <c r="Y144" s="29"/>
      <c r="Z144" s="29"/>
      <c r="AA144" s="29"/>
      <c r="AB144" s="29"/>
    </row>
    <row r="145" spans="1:28" ht="37.5" customHeight="1" outlineLevel="1" x14ac:dyDescent="0.25">
      <c r="A145" s="41"/>
      <c r="B145" s="46" t="s">
        <v>233</v>
      </c>
      <c r="C145" s="50" t="s">
        <v>147</v>
      </c>
      <c r="D145" s="35"/>
      <c r="F145" s="36"/>
      <c r="G145" s="36"/>
      <c r="H145" s="36"/>
      <c r="I145" s="36"/>
      <c r="J145" s="59"/>
      <c r="L145" s="29"/>
      <c r="M145" s="29"/>
      <c r="N145" s="29"/>
      <c r="O145" s="29"/>
      <c r="P145" s="29"/>
      <c r="R145" s="36"/>
      <c r="S145" s="36"/>
      <c r="T145" s="36"/>
      <c r="U145" s="36"/>
      <c r="V145" s="36"/>
      <c r="X145" s="29"/>
      <c r="Y145" s="29"/>
      <c r="Z145" s="29"/>
      <c r="AA145" s="29"/>
      <c r="AB145" s="29"/>
    </row>
    <row r="146" spans="1:28" ht="81" customHeight="1" outlineLevel="1" x14ac:dyDescent="0.25">
      <c r="A146" s="41"/>
      <c r="B146" s="46" t="s">
        <v>234</v>
      </c>
      <c r="C146" s="50"/>
      <c r="D146" s="35"/>
      <c r="F146" s="36"/>
      <c r="G146" s="36"/>
      <c r="H146" s="36"/>
      <c r="I146" s="36"/>
      <c r="J146" s="59"/>
      <c r="L146" s="29"/>
      <c r="M146" s="29"/>
      <c r="N146" s="29"/>
      <c r="O146" s="29"/>
      <c r="P146" s="29"/>
      <c r="R146" s="36"/>
      <c r="S146" s="36"/>
      <c r="T146" s="36"/>
      <c r="U146" s="36"/>
      <c r="V146" s="36"/>
      <c r="X146" s="29"/>
      <c r="Y146" s="29"/>
      <c r="Z146" s="29"/>
      <c r="AA146" s="29"/>
      <c r="AB146" s="29"/>
    </row>
    <row r="147" spans="1:28" ht="97.15" customHeight="1" outlineLevel="1" x14ac:dyDescent="0.25">
      <c r="A147" s="51" t="s">
        <v>148</v>
      </c>
      <c r="B147" s="52" t="s">
        <v>235</v>
      </c>
      <c r="C147" s="39" t="s">
        <v>150</v>
      </c>
      <c r="D147" s="40">
        <f>D148</f>
        <v>0</v>
      </c>
      <c r="F147" s="36"/>
      <c r="G147" s="36"/>
      <c r="H147" s="36"/>
      <c r="I147" s="36"/>
      <c r="J147" s="59"/>
      <c r="L147" s="29"/>
      <c r="M147" s="29"/>
      <c r="N147" s="29"/>
      <c r="O147" s="29"/>
      <c r="P147" s="29"/>
      <c r="R147" s="36"/>
      <c r="S147" s="36"/>
      <c r="T147" s="36"/>
      <c r="U147" s="36"/>
      <c r="V147" s="36"/>
      <c r="X147" s="29"/>
      <c r="Y147" s="29"/>
      <c r="Z147" s="29"/>
      <c r="AA147" s="29"/>
      <c r="AB147" s="29"/>
    </row>
    <row r="148" spans="1:28" ht="33.75" customHeight="1" outlineLevel="1" x14ac:dyDescent="0.25">
      <c r="A148" s="41"/>
      <c r="B148" s="46" t="s">
        <v>236</v>
      </c>
      <c r="C148" s="50" t="s">
        <v>207</v>
      </c>
      <c r="D148" s="35"/>
      <c r="F148" s="36"/>
      <c r="G148" s="36"/>
      <c r="H148" s="36"/>
      <c r="I148" s="36"/>
      <c r="J148" s="59"/>
      <c r="L148" s="29"/>
      <c r="M148" s="29"/>
      <c r="N148" s="29"/>
      <c r="O148" s="29"/>
      <c r="P148" s="29"/>
      <c r="R148" s="36"/>
      <c r="S148" s="36"/>
      <c r="T148" s="36"/>
      <c r="U148" s="36"/>
      <c r="V148" s="36"/>
      <c r="X148" s="29"/>
      <c r="Y148" s="29"/>
      <c r="Z148" s="29"/>
      <c r="AA148" s="29"/>
      <c r="AB148" s="29"/>
    </row>
    <row r="149" spans="1:28" ht="33.75" customHeight="1" outlineLevel="1" x14ac:dyDescent="0.25">
      <c r="A149" s="51" t="s">
        <v>66</v>
      </c>
      <c r="B149" s="52" t="s">
        <v>237</v>
      </c>
      <c r="C149" s="39" t="s">
        <v>238</v>
      </c>
      <c r="D149" s="40">
        <f>D150</f>
        <v>0</v>
      </c>
      <c r="F149" s="36"/>
      <c r="G149" s="36"/>
      <c r="H149" s="36"/>
      <c r="I149" s="36"/>
      <c r="J149" s="59"/>
      <c r="L149" s="29"/>
      <c r="M149" s="29"/>
      <c r="N149" s="29"/>
      <c r="O149" s="29"/>
      <c r="P149" s="29"/>
      <c r="R149" s="36"/>
      <c r="S149" s="36"/>
      <c r="T149" s="36"/>
      <c r="U149" s="36"/>
      <c r="V149" s="36"/>
      <c r="X149" s="29"/>
      <c r="Y149" s="29"/>
      <c r="Z149" s="29"/>
      <c r="AA149" s="29"/>
      <c r="AB149" s="29"/>
    </row>
    <row r="150" spans="1:28" ht="33.75" customHeight="1" outlineLevel="1" x14ac:dyDescent="0.25">
      <c r="A150" s="45"/>
      <c r="B150" s="46" t="s">
        <v>239</v>
      </c>
      <c r="C150" s="50" t="s">
        <v>156</v>
      </c>
      <c r="D150" s="35"/>
      <c r="F150" s="36"/>
      <c r="G150" s="36"/>
      <c r="H150" s="36"/>
      <c r="I150" s="36"/>
      <c r="J150" s="59"/>
      <c r="L150" s="29"/>
      <c r="M150" s="29"/>
      <c r="N150" s="29"/>
      <c r="O150" s="29"/>
      <c r="P150" s="29"/>
      <c r="R150" s="36"/>
      <c r="S150" s="36"/>
      <c r="T150" s="36"/>
      <c r="U150" s="36"/>
      <c r="V150" s="36"/>
      <c r="X150" s="29"/>
      <c r="Y150" s="29"/>
      <c r="Z150" s="29"/>
      <c r="AA150" s="29"/>
      <c r="AB150" s="29"/>
    </row>
    <row r="151" spans="1:28" ht="40.9" customHeight="1" outlineLevel="1" x14ac:dyDescent="0.25">
      <c r="A151" s="43" t="s">
        <v>157</v>
      </c>
      <c r="B151" s="44" t="s">
        <v>240</v>
      </c>
      <c r="C151" s="39" t="s">
        <v>159</v>
      </c>
      <c r="D151" s="47">
        <f>D152</f>
        <v>0</v>
      </c>
      <c r="F151" s="36"/>
      <c r="G151" s="36"/>
      <c r="H151" s="36"/>
      <c r="I151" s="36"/>
      <c r="J151" s="59"/>
      <c r="L151" s="29"/>
      <c r="M151" s="29"/>
      <c r="N151" s="29"/>
      <c r="O151" s="29"/>
      <c r="P151" s="29"/>
      <c r="R151" s="36"/>
      <c r="S151" s="36"/>
      <c r="T151" s="36"/>
      <c r="U151" s="36"/>
      <c r="V151" s="36"/>
      <c r="X151" s="29"/>
      <c r="Y151" s="29"/>
      <c r="Z151" s="29"/>
      <c r="AA151" s="29"/>
      <c r="AB151" s="29"/>
    </row>
    <row r="152" spans="1:28" ht="53.25" customHeight="1" outlineLevel="1" x14ac:dyDescent="0.25">
      <c r="A152" s="51" t="s">
        <v>160</v>
      </c>
      <c r="B152" s="52" t="s">
        <v>241</v>
      </c>
      <c r="C152" s="39" t="s">
        <v>242</v>
      </c>
      <c r="D152" s="47">
        <f>D153</f>
        <v>0</v>
      </c>
      <c r="F152" s="36"/>
      <c r="G152" s="36"/>
      <c r="H152" s="36"/>
      <c r="I152" s="36"/>
      <c r="J152" s="59"/>
      <c r="L152" s="29"/>
      <c r="M152" s="29"/>
      <c r="N152" s="29"/>
      <c r="O152" s="29"/>
      <c r="P152" s="29"/>
      <c r="R152" s="36"/>
      <c r="S152" s="36"/>
      <c r="T152" s="36"/>
      <c r="U152" s="36"/>
      <c r="V152" s="36"/>
      <c r="X152" s="29"/>
      <c r="Y152" s="29"/>
      <c r="Z152" s="29"/>
      <c r="AA152" s="29"/>
      <c r="AB152" s="29"/>
    </row>
    <row r="153" spans="1:28" ht="37.5" customHeight="1" outlineLevel="1" x14ac:dyDescent="0.25">
      <c r="A153" s="41"/>
      <c r="B153" s="46" t="s">
        <v>243</v>
      </c>
      <c r="C153" s="50" t="s">
        <v>164</v>
      </c>
      <c r="D153" s="35"/>
      <c r="F153" s="36"/>
      <c r="G153" s="36"/>
      <c r="H153" s="36"/>
      <c r="I153" s="36"/>
      <c r="J153" s="59"/>
      <c r="L153" s="29"/>
      <c r="M153" s="29"/>
      <c r="N153" s="29"/>
      <c r="O153" s="29"/>
      <c r="P153" s="29"/>
      <c r="R153" s="36"/>
      <c r="S153" s="36"/>
      <c r="T153" s="36"/>
      <c r="U153" s="36"/>
      <c r="V153" s="36"/>
      <c r="X153" s="29"/>
      <c r="Y153" s="29"/>
      <c r="Z153" s="29"/>
      <c r="AA153" s="29"/>
      <c r="AB153" s="29"/>
    </row>
    <row r="154" spans="1:28" ht="31.5" outlineLevel="1" x14ac:dyDescent="0.25">
      <c r="A154" s="82" t="s">
        <v>77</v>
      </c>
      <c r="B154" s="33" t="s">
        <v>244</v>
      </c>
      <c r="C154" s="48" t="s">
        <v>245</v>
      </c>
      <c r="D154" s="35"/>
      <c r="F154" s="36"/>
      <c r="G154" s="36"/>
      <c r="H154" s="36"/>
      <c r="I154" s="36"/>
      <c r="J154" s="36"/>
      <c r="L154" s="29"/>
      <c r="M154" s="29"/>
      <c r="N154" s="29"/>
      <c r="O154" s="29"/>
      <c r="P154" s="29"/>
      <c r="R154" s="36"/>
      <c r="S154" s="36"/>
      <c r="T154" s="36"/>
      <c r="U154" s="36"/>
      <c r="V154" s="36"/>
      <c r="X154" s="29"/>
      <c r="Y154" s="29"/>
      <c r="Z154" s="29"/>
      <c r="AA154" s="29"/>
      <c r="AB154" s="29"/>
    </row>
    <row r="155" spans="1:28" ht="60.75" customHeight="1" outlineLevel="1" x14ac:dyDescent="0.25">
      <c r="A155" s="32" t="s">
        <v>80</v>
      </c>
      <c r="B155" s="33" t="s">
        <v>246</v>
      </c>
      <c r="C155" s="48" t="s">
        <v>247</v>
      </c>
      <c r="D155" s="35"/>
      <c r="F155" s="36"/>
      <c r="G155" s="36"/>
      <c r="H155" s="36"/>
      <c r="I155" s="36"/>
      <c r="J155" s="59"/>
      <c r="L155" s="29"/>
      <c r="M155" s="29"/>
      <c r="N155" s="29"/>
      <c r="O155" s="29"/>
      <c r="P155" s="29"/>
      <c r="R155" s="36"/>
      <c r="S155" s="36"/>
      <c r="T155" s="36"/>
      <c r="U155" s="36"/>
      <c r="V155" s="36"/>
      <c r="X155" s="29"/>
      <c r="Y155" s="29"/>
      <c r="Z155" s="29"/>
      <c r="AA155" s="29"/>
      <c r="AB155" s="29"/>
    </row>
    <row r="156" spans="1:28" ht="24.75" customHeight="1" x14ac:dyDescent="0.25">
      <c r="A156" s="75" t="s">
        <v>248</v>
      </c>
      <c r="B156" s="75"/>
      <c r="C156" s="74"/>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row>
    <row r="157" spans="1:28" ht="24" customHeight="1" x14ac:dyDescent="0.25">
      <c r="A157" s="97" t="s">
        <v>23</v>
      </c>
      <c r="B157" s="98"/>
      <c r="C157" s="99"/>
      <c r="D157" s="19">
        <f>D159+D181+D197+D212+D234+D235+D240+D245+D246+D255+D259+D275+D276+D248+D254+D217+D219+D280</f>
        <v>0</v>
      </c>
      <c r="F157" s="20" t="e">
        <f>L157/$P$451</f>
        <v>#DIV/0!</v>
      </c>
      <c r="G157" s="20" t="e">
        <f t="shared" ref="G157" si="30">M157/$P$451</f>
        <v>#DIV/0!</v>
      </c>
      <c r="H157" s="20" t="e">
        <f t="shared" ref="H157" si="31">N157/$P$451</f>
        <v>#DIV/0!</v>
      </c>
      <c r="I157" s="20" t="e">
        <f t="shared" ref="I157" si="32">O157/$P$451</f>
        <v>#DIV/0!</v>
      </c>
      <c r="J157" s="20" t="e">
        <f t="shared" ref="J157" si="33">P157/$P$451</f>
        <v>#DIV/0!</v>
      </c>
      <c r="L157" s="21">
        <f>SUM(L159:L280)</f>
        <v>0</v>
      </c>
      <c r="M157" s="21">
        <f t="shared" ref="M157:O157" si="34">SUM(M159:M280)</f>
        <v>0</v>
      </c>
      <c r="N157" s="21">
        <f t="shared" si="34"/>
        <v>0</v>
      </c>
      <c r="O157" s="21">
        <f t="shared" si="34"/>
        <v>0</v>
      </c>
      <c r="P157" s="21">
        <f>SUM(P159:P280)</f>
        <v>0</v>
      </c>
      <c r="R157" s="22" t="e">
        <f>X157/$P$451</f>
        <v>#DIV/0!</v>
      </c>
      <c r="S157" s="22" t="e">
        <f t="shared" ref="S157" si="35">Y157/$P$451</f>
        <v>#DIV/0!</v>
      </c>
      <c r="T157" s="22" t="e">
        <f t="shared" ref="T157" si="36">Z157/$P$451</f>
        <v>#DIV/0!</v>
      </c>
      <c r="U157" s="22" t="e">
        <f t="shared" ref="U157" si="37">AA157/$P$451</f>
        <v>#DIV/0!</v>
      </c>
      <c r="V157" s="22" t="e">
        <f t="shared" ref="V157" si="38">AB157/$P$451</f>
        <v>#DIV/0!</v>
      </c>
      <c r="X157" s="23">
        <f t="shared" ref="X157:AA157" si="39">SUM(X159:X280)</f>
        <v>0</v>
      </c>
      <c r="Y157" s="23">
        <f t="shared" si="39"/>
        <v>0</v>
      </c>
      <c r="Z157" s="23">
        <f t="shared" si="39"/>
        <v>0</v>
      </c>
      <c r="AA157" s="23">
        <f t="shared" si="39"/>
        <v>0</v>
      </c>
      <c r="AB157" s="23">
        <f>SUM(AB159:AB280)</f>
        <v>0</v>
      </c>
    </row>
    <row r="158" spans="1:28" ht="24" customHeight="1" x14ac:dyDescent="0.25">
      <c r="A158" s="70"/>
      <c r="B158" s="71"/>
      <c r="C158" s="72" t="s">
        <v>24</v>
      </c>
      <c r="D158" s="27">
        <f>D217+D219+D234+D240+D245+D248+D254+D259+D275</f>
        <v>0</v>
      </c>
      <c r="F158" s="36"/>
      <c r="G158" s="36"/>
      <c r="H158" s="36"/>
      <c r="I158" s="36"/>
      <c r="J158" s="36"/>
      <c r="L158" s="29">
        <f>L217+L219+L234+L240+L245+L248+L254+L259+L275</f>
        <v>0</v>
      </c>
      <c r="M158" s="29">
        <f t="shared" ref="M158:P158" si="40">M217+M219+M234+M240+M245+M248+M254+M259+M275</f>
        <v>0</v>
      </c>
      <c r="N158" s="29">
        <f t="shared" si="40"/>
        <v>0</v>
      </c>
      <c r="O158" s="29">
        <f t="shared" si="40"/>
        <v>0</v>
      </c>
      <c r="P158" s="29">
        <f t="shared" si="40"/>
        <v>0</v>
      </c>
      <c r="R158" s="30">
        <f t="shared" ref="R158:V159" si="41">IF(L158=0,0,X158/$AB158)</f>
        <v>0</v>
      </c>
      <c r="S158" s="30">
        <f t="shared" si="41"/>
        <v>0</v>
      </c>
      <c r="T158" s="30">
        <f t="shared" si="41"/>
        <v>0</v>
      </c>
      <c r="U158" s="30">
        <f t="shared" si="41"/>
        <v>0</v>
      </c>
      <c r="V158" s="30">
        <f t="shared" si="41"/>
        <v>0</v>
      </c>
      <c r="X158" s="31">
        <f>X217+X219+X234+X240+X245+X248+X254+X259+X275+X285+X302</f>
        <v>0</v>
      </c>
      <c r="Y158" s="31">
        <f>Y217+Y219+Y234+Y240+Y245+Y248+Y254+Y259+Y275+Y285+Y302</f>
        <v>0</v>
      </c>
      <c r="Z158" s="31">
        <f>Z217+Z219+Z234+Z240+Z245+Z248+Z254+Z259+Z275+Z285+Z302</f>
        <v>0</v>
      </c>
      <c r="AA158" s="31">
        <f>AA217+AA219+AA234+AA240+AA245+AA248+AA254+AA259+AA275+AA285+AA302</f>
        <v>0</v>
      </c>
      <c r="AB158" s="31">
        <f>AB217+AB219+AB234+AB240+AB245+AB248+AB254+AB259+AB275+AB285+AB302</f>
        <v>0</v>
      </c>
    </row>
    <row r="159" spans="1:28" ht="41.65" customHeight="1" x14ac:dyDescent="0.25">
      <c r="A159" s="24"/>
      <c r="B159" s="25" t="s">
        <v>25</v>
      </c>
      <c r="C159" s="26" t="s">
        <v>26</v>
      </c>
      <c r="D159" s="27">
        <f>D160+D161+D163+D166+D178+D179+D180</f>
        <v>0</v>
      </c>
      <c r="F159" s="28">
        <v>0.85</v>
      </c>
      <c r="G159" s="28">
        <v>0</v>
      </c>
      <c r="H159" s="28">
        <v>0.15</v>
      </c>
      <c r="I159" s="28">
        <v>0</v>
      </c>
      <c r="J159" s="59">
        <f>SUM(F159:I159)</f>
        <v>1</v>
      </c>
      <c r="K159" s="80" t="str">
        <f>IF(J159=100%,"","Jāprecizē dati šīs rindas F līdz I kolonnās")</f>
        <v/>
      </c>
      <c r="L159" s="29">
        <f>$D159*F159</f>
        <v>0</v>
      </c>
      <c r="M159" s="29">
        <f>$D159*G159</f>
        <v>0</v>
      </c>
      <c r="N159" s="29">
        <f>$D159*H159</f>
        <v>0</v>
      </c>
      <c r="O159" s="29">
        <f>$D159*I159</f>
        <v>0</v>
      </c>
      <c r="P159" s="29">
        <f>SUM(L159:O159)</f>
        <v>0</v>
      </c>
      <c r="R159" s="30">
        <f t="shared" si="41"/>
        <v>0</v>
      </c>
      <c r="S159" s="30">
        <f t="shared" si="41"/>
        <v>0</v>
      </c>
      <c r="T159" s="30">
        <f t="shared" si="41"/>
        <v>0</v>
      </c>
      <c r="U159" s="30">
        <f t="shared" si="41"/>
        <v>0</v>
      </c>
      <c r="V159" s="30">
        <f t="shared" si="41"/>
        <v>0</v>
      </c>
      <c r="X159" s="31">
        <f>$L159*$L$2</f>
        <v>0</v>
      </c>
      <c r="Y159" s="31">
        <f>IF(M159=0,0,P159-X159)</f>
        <v>0</v>
      </c>
      <c r="Z159" s="31">
        <f>IF(N159=0,0,P159-X159)</f>
        <v>0</v>
      </c>
      <c r="AA159" s="31">
        <f>IF(O159=0,0,P159-X159)</f>
        <v>0</v>
      </c>
      <c r="AB159" s="31">
        <f>SUM(X159:AA159)</f>
        <v>0</v>
      </c>
    </row>
    <row r="160" spans="1:28" ht="78.75" outlineLevel="1" x14ac:dyDescent="0.25">
      <c r="A160" s="32" t="s">
        <v>27</v>
      </c>
      <c r="B160" s="33" t="s">
        <v>28</v>
      </c>
      <c r="C160" s="34" t="s">
        <v>29</v>
      </c>
      <c r="D160" s="35"/>
      <c r="F160" s="36"/>
      <c r="G160" s="36"/>
      <c r="H160" s="36"/>
      <c r="I160" s="36"/>
      <c r="J160" s="59"/>
      <c r="L160" s="29"/>
      <c r="M160" s="29"/>
      <c r="N160" s="29"/>
      <c r="O160" s="29"/>
      <c r="P160" s="29"/>
      <c r="R160" s="36"/>
      <c r="S160" s="36"/>
      <c r="T160" s="36"/>
      <c r="U160" s="36"/>
      <c r="V160" s="36"/>
      <c r="X160" s="29"/>
      <c r="Y160" s="29"/>
      <c r="Z160" s="29"/>
      <c r="AA160" s="29"/>
      <c r="AB160" s="29"/>
    </row>
    <row r="161" spans="1:28" ht="31.5" customHeight="1" outlineLevel="1" x14ac:dyDescent="0.25">
      <c r="A161" s="37" t="s">
        <v>30</v>
      </c>
      <c r="B161" s="38" t="s">
        <v>31</v>
      </c>
      <c r="C161" s="39" t="s">
        <v>32</v>
      </c>
      <c r="D161" s="40">
        <f>D162</f>
        <v>0</v>
      </c>
      <c r="F161" s="36"/>
      <c r="G161" s="36"/>
      <c r="H161" s="36"/>
      <c r="I161" s="36"/>
      <c r="J161" s="59"/>
      <c r="L161" s="29"/>
      <c r="M161" s="29"/>
      <c r="N161" s="29"/>
      <c r="O161" s="29"/>
      <c r="P161" s="29"/>
      <c r="R161" s="36"/>
      <c r="S161" s="36"/>
      <c r="T161" s="36"/>
      <c r="U161" s="36"/>
      <c r="V161" s="36"/>
      <c r="X161" s="29"/>
      <c r="Y161" s="29"/>
      <c r="Z161" s="29"/>
      <c r="AA161" s="29"/>
      <c r="AB161" s="29"/>
    </row>
    <row r="162" spans="1:28" ht="31.5" customHeight="1" outlineLevel="1" x14ac:dyDescent="0.25">
      <c r="A162" s="41" t="s">
        <v>33</v>
      </c>
      <c r="B162" s="42" t="s">
        <v>34</v>
      </c>
      <c r="C162" s="34" t="s">
        <v>35</v>
      </c>
      <c r="D162" s="35"/>
      <c r="F162" s="36"/>
      <c r="G162" s="36"/>
      <c r="H162" s="36"/>
      <c r="I162" s="36"/>
      <c r="J162" s="59"/>
      <c r="L162" s="29"/>
      <c r="M162" s="29"/>
      <c r="N162" s="29"/>
      <c r="O162" s="29"/>
      <c r="P162" s="29"/>
      <c r="R162" s="36"/>
      <c r="S162" s="36"/>
      <c r="T162" s="36"/>
      <c r="U162" s="36"/>
      <c r="V162" s="36"/>
      <c r="X162" s="29"/>
      <c r="Y162" s="29"/>
      <c r="Z162" s="29"/>
      <c r="AA162" s="29"/>
      <c r="AB162" s="29"/>
    </row>
    <row r="163" spans="1:28" ht="31.5" customHeight="1" outlineLevel="1" x14ac:dyDescent="0.25">
      <c r="A163" s="37" t="s">
        <v>36</v>
      </c>
      <c r="B163" s="38" t="s">
        <v>37</v>
      </c>
      <c r="C163" s="39" t="s">
        <v>38</v>
      </c>
      <c r="D163" s="40">
        <f>D164</f>
        <v>0</v>
      </c>
      <c r="F163" s="36"/>
      <c r="G163" s="36"/>
      <c r="H163" s="36"/>
      <c r="I163" s="36"/>
      <c r="J163" s="59"/>
      <c r="L163" s="29"/>
      <c r="M163" s="29"/>
      <c r="N163" s="29"/>
      <c r="O163" s="29"/>
      <c r="P163" s="29"/>
      <c r="R163" s="36"/>
      <c r="S163" s="36"/>
      <c r="T163" s="36"/>
      <c r="U163" s="36"/>
      <c r="V163" s="36"/>
      <c r="X163" s="29"/>
      <c r="Y163" s="29"/>
      <c r="Z163" s="29"/>
      <c r="AA163" s="29"/>
      <c r="AB163" s="29"/>
    </row>
    <row r="164" spans="1:28" ht="33" customHeight="1" outlineLevel="1" x14ac:dyDescent="0.25">
      <c r="A164" s="43" t="s">
        <v>39</v>
      </c>
      <c r="B164" s="44" t="s">
        <v>40</v>
      </c>
      <c r="C164" s="39" t="s">
        <v>41</v>
      </c>
      <c r="D164" s="40">
        <f>D165</f>
        <v>0</v>
      </c>
      <c r="F164" s="36"/>
      <c r="G164" s="36"/>
      <c r="H164" s="36"/>
      <c r="I164" s="36"/>
      <c r="J164" s="59"/>
      <c r="L164" s="29"/>
      <c r="M164" s="29"/>
      <c r="N164" s="29"/>
      <c r="O164" s="29"/>
      <c r="P164" s="29"/>
      <c r="R164" s="36"/>
      <c r="S164" s="36"/>
      <c r="T164" s="36"/>
      <c r="U164" s="36"/>
      <c r="V164" s="36"/>
      <c r="X164" s="29"/>
      <c r="Y164" s="29"/>
      <c r="Z164" s="29"/>
      <c r="AA164" s="29"/>
      <c r="AB164" s="29"/>
    </row>
    <row r="165" spans="1:28" ht="85.5" customHeight="1" outlineLevel="1" x14ac:dyDescent="0.25">
      <c r="A165" s="45" t="s">
        <v>42</v>
      </c>
      <c r="B165" s="46" t="s">
        <v>43</v>
      </c>
      <c r="C165" s="34" t="s">
        <v>44</v>
      </c>
      <c r="D165" s="35"/>
      <c r="F165" s="36"/>
      <c r="G165" s="36"/>
      <c r="H165" s="36"/>
      <c r="I165" s="36"/>
      <c r="J165" s="59"/>
      <c r="L165" s="29"/>
      <c r="M165" s="29"/>
      <c r="N165" s="29"/>
      <c r="O165" s="29"/>
      <c r="P165" s="29"/>
      <c r="R165" s="36"/>
      <c r="S165" s="36"/>
      <c r="T165" s="36"/>
      <c r="U165" s="36"/>
      <c r="V165" s="36"/>
      <c r="X165" s="29"/>
      <c r="Y165" s="29"/>
      <c r="Z165" s="29"/>
      <c r="AA165" s="29"/>
      <c r="AB165" s="29"/>
    </row>
    <row r="166" spans="1:28" ht="31.5" customHeight="1" outlineLevel="1" x14ac:dyDescent="0.25">
      <c r="A166" s="37" t="s">
        <v>45</v>
      </c>
      <c r="B166" s="38" t="s">
        <v>46</v>
      </c>
      <c r="C166" s="39" t="s">
        <v>47</v>
      </c>
      <c r="D166" s="47">
        <f>D167+D168+D169+D173</f>
        <v>0</v>
      </c>
      <c r="F166" s="36"/>
      <c r="G166" s="36"/>
      <c r="H166" s="36"/>
      <c r="I166" s="36"/>
      <c r="J166" s="59"/>
      <c r="L166" s="29"/>
      <c r="M166" s="29"/>
      <c r="N166" s="29"/>
      <c r="O166" s="29"/>
      <c r="P166" s="29"/>
      <c r="R166" s="36"/>
      <c r="S166" s="36"/>
      <c r="T166" s="36"/>
      <c r="U166" s="36"/>
      <c r="V166" s="36"/>
      <c r="X166" s="29"/>
      <c r="Y166" s="29"/>
      <c r="Z166" s="29"/>
      <c r="AA166" s="29"/>
      <c r="AB166" s="29"/>
    </row>
    <row r="167" spans="1:28" ht="33" customHeight="1" outlineLevel="1" x14ac:dyDescent="0.25">
      <c r="A167" s="41" t="s">
        <v>48</v>
      </c>
      <c r="B167" s="42" t="s">
        <v>49</v>
      </c>
      <c r="C167" s="48" t="s">
        <v>50</v>
      </c>
      <c r="D167" s="35"/>
      <c r="F167" s="36"/>
      <c r="G167" s="36"/>
      <c r="H167" s="36"/>
      <c r="I167" s="36"/>
      <c r="J167" s="59"/>
      <c r="L167" s="29"/>
      <c r="M167" s="29"/>
      <c r="N167" s="29"/>
      <c r="O167" s="29"/>
      <c r="P167" s="29"/>
      <c r="R167" s="36"/>
      <c r="S167" s="36"/>
      <c r="T167" s="36"/>
      <c r="U167" s="36"/>
      <c r="V167" s="36"/>
      <c r="X167" s="29"/>
      <c r="Y167" s="29"/>
      <c r="Z167" s="29"/>
      <c r="AA167" s="29"/>
      <c r="AB167" s="29"/>
    </row>
    <row r="168" spans="1:28" ht="33" customHeight="1" outlineLevel="1" x14ac:dyDescent="0.25">
      <c r="A168" s="41" t="s">
        <v>51</v>
      </c>
      <c r="B168" s="42" t="s">
        <v>52</v>
      </c>
      <c r="C168" s="48" t="s">
        <v>53</v>
      </c>
      <c r="D168" s="35"/>
      <c r="F168" s="36"/>
      <c r="G168" s="36"/>
      <c r="H168" s="36"/>
      <c r="I168" s="36"/>
      <c r="J168" s="59"/>
      <c r="L168" s="29"/>
      <c r="M168" s="29"/>
      <c r="N168" s="29"/>
      <c r="O168" s="29"/>
      <c r="P168" s="29"/>
      <c r="R168" s="36"/>
      <c r="S168" s="36"/>
      <c r="T168" s="36"/>
      <c r="U168" s="36"/>
      <c r="V168" s="36"/>
      <c r="X168" s="29"/>
      <c r="Y168" s="29"/>
      <c r="Z168" s="29"/>
      <c r="AA168" s="29"/>
      <c r="AB168" s="29"/>
    </row>
    <row r="169" spans="1:28" ht="46.5" customHeight="1" outlineLevel="1" x14ac:dyDescent="0.25">
      <c r="A169" s="43" t="s">
        <v>54</v>
      </c>
      <c r="B169" s="44" t="s">
        <v>55</v>
      </c>
      <c r="C169" s="49" t="s">
        <v>56</v>
      </c>
      <c r="D169" s="47">
        <f>D170+D171+D172</f>
        <v>0</v>
      </c>
      <c r="F169" s="36"/>
      <c r="G169" s="36"/>
      <c r="H169" s="36"/>
      <c r="I169" s="36"/>
      <c r="J169" s="59"/>
      <c r="L169" s="29"/>
      <c r="M169" s="29"/>
      <c r="N169" s="29"/>
      <c r="O169" s="29"/>
      <c r="P169" s="29"/>
      <c r="R169" s="36"/>
      <c r="S169" s="36"/>
      <c r="T169" s="36"/>
      <c r="U169" s="36"/>
      <c r="V169" s="36"/>
      <c r="X169" s="29"/>
      <c r="Y169" s="29"/>
      <c r="Z169" s="29"/>
      <c r="AA169" s="29"/>
      <c r="AB169" s="29"/>
    </row>
    <row r="170" spans="1:28" ht="22.5" customHeight="1" outlineLevel="1" x14ac:dyDescent="0.25">
      <c r="A170" s="41"/>
      <c r="B170" s="46" t="s">
        <v>57</v>
      </c>
      <c r="C170" s="50" t="s">
        <v>58</v>
      </c>
      <c r="D170" s="35"/>
      <c r="F170" s="36"/>
      <c r="G170" s="36"/>
      <c r="H170" s="36"/>
      <c r="I170" s="36"/>
      <c r="J170" s="59"/>
      <c r="L170" s="29"/>
      <c r="M170" s="29"/>
      <c r="N170" s="29"/>
      <c r="O170" s="29"/>
      <c r="P170" s="29"/>
      <c r="R170" s="36"/>
      <c r="S170" s="36"/>
      <c r="T170" s="36"/>
      <c r="U170" s="36"/>
      <c r="V170" s="36"/>
      <c r="X170" s="29"/>
      <c r="Y170" s="29"/>
      <c r="Z170" s="29"/>
      <c r="AA170" s="29"/>
      <c r="AB170" s="29"/>
    </row>
    <row r="171" spans="1:28" ht="21.75" customHeight="1" outlineLevel="1" x14ac:dyDescent="0.25">
      <c r="A171" s="41"/>
      <c r="B171" s="46" t="s">
        <v>59</v>
      </c>
      <c r="C171" s="50" t="s">
        <v>60</v>
      </c>
      <c r="D171" s="35"/>
      <c r="F171" s="36"/>
      <c r="G171" s="36"/>
      <c r="H171" s="36"/>
      <c r="I171" s="36"/>
      <c r="J171" s="59"/>
      <c r="L171" s="29"/>
      <c r="M171" s="29"/>
      <c r="N171" s="29"/>
      <c r="O171" s="29"/>
      <c r="P171" s="29"/>
      <c r="R171" s="36"/>
      <c r="S171" s="36"/>
      <c r="T171" s="36"/>
      <c r="U171" s="36"/>
      <c r="V171" s="36"/>
      <c r="X171" s="29"/>
      <c r="Y171" s="29"/>
      <c r="Z171" s="29"/>
      <c r="AA171" s="29"/>
      <c r="AB171" s="29"/>
    </row>
    <row r="172" spans="1:28" ht="21.75" customHeight="1" outlineLevel="1" x14ac:dyDescent="0.25">
      <c r="A172" s="41"/>
      <c r="B172" s="46" t="s">
        <v>61</v>
      </c>
      <c r="C172" s="50" t="s">
        <v>62</v>
      </c>
      <c r="D172" s="35"/>
      <c r="F172" s="36"/>
      <c r="G172" s="36"/>
      <c r="H172" s="36"/>
      <c r="I172" s="36"/>
      <c r="J172" s="59"/>
      <c r="L172" s="29"/>
      <c r="M172" s="29"/>
      <c r="N172" s="29"/>
      <c r="O172" s="29"/>
      <c r="P172" s="29"/>
      <c r="R172" s="36"/>
      <c r="S172" s="36"/>
      <c r="T172" s="36"/>
      <c r="U172" s="36"/>
      <c r="V172" s="36"/>
      <c r="X172" s="29"/>
      <c r="Y172" s="29"/>
      <c r="Z172" s="29"/>
      <c r="AA172" s="29"/>
      <c r="AB172" s="29"/>
    </row>
    <row r="173" spans="1:28" ht="39" customHeight="1" outlineLevel="1" x14ac:dyDescent="0.25">
      <c r="A173" s="43" t="s">
        <v>63</v>
      </c>
      <c r="B173" s="44" t="s">
        <v>64</v>
      </c>
      <c r="C173" s="39" t="s">
        <v>65</v>
      </c>
      <c r="D173" s="47">
        <f>D174</f>
        <v>0</v>
      </c>
      <c r="F173" s="36"/>
      <c r="G173" s="36"/>
      <c r="H173" s="36"/>
      <c r="I173" s="36"/>
      <c r="J173" s="59"/>
      <c r="L173" s="29"/>
      <c r="M173" s="29"/>
      <c r="N173" s="29"/>
      <c r="O173" s="29"/>
      <c r="P173" s="29"/>
      <c r="R173" s="36"/>
      <c r="S173" s="36"/>
      <c r="T173" s="36"/>
      <c r="U173" s="36"/>
      <c r="V173" s="36"/>
      <c r="X173" s="29"/>
      <c r="Y173" s="29"/>
      <c r="Z173" s="29"/>
      <c r="AA173" s="29"/>
      <c r="AB173" s="29"/>
    </row>
    <row r="174" spans="1:28" ht="49.9" customHeight="1" outlineLevel="1" x14ac:dyDescent="0.25">
      <c r="A174" s="51" t="s">
        <v>66</v>
      </c>
      <c r="B174" s="52" t="s">
        <v>67</v>
      </c>
      <c r="C174" s="49" t="s">
        <v>249</v>
      </c>
      <c r="D174" s="47">
        <f>D175+D176+D177</f>
        <v>0</v>
      </c>
      <c r="F174" s="36"/>
      <c r="G174" s="36"/>
      <c r="H174" s="36"/>
      <c r="I174" s="36"/>
      <c r="J174" s="59"/>
      <c r="L174" s="29"/>
      <c r="M174" s="29"/>
      <c r="N174" s="29"/>
      <c r="O174" s="29"/>
      <c r="P174" s="29"/>
      <c r="R174" s="36"/>
      <c r="S174" s="36"/>
      <c r="T174" s="36"/>
      <c r="U174" s="36"/>
      <c r="V174" s="36"/>
      <c r="X174" s="29"/>
      <c r="Y174" s="29"/>
      <c r="Z174" s="29"/>
      <c r="AA174" s="29"/>
      <c r="AB174" s="29"/>
    </row>
    <row r="175" spans="1:28" ht="37.5" customHeight="1" outlineLevel="1" x14ac:dyDescent="0.25">
      <c r="A175" s="41"/>
      <c r="B175" s="46" t="s">
        <v>69</v>
      </c>
      <c r="C175" s="50" t="s">
        <v>70</v>
      </c>
      <c r="D175" s="35"/>
      <c r="F175" s="36"/>
      <c r="G175" s="36"/>
      <c r="H175" s="36"/>
      <c r="I175" s="36"/>
      <c r="J175" s="59"/>
      <c r="L175" s="29"/>
      <c r="M175" s="29"/>
      <c r="N175" s="29"/>
      <c r="O175" s="29"/>
      <c r="P175" s="29"/>
      <c r="R175" s="36"/>
      <c r="S175" s="36"/>
      <c r="T175" s="36"/>
      <c r="U175" s="36"/>
      <c r="V175" s="36"/>
      <c r="X175" s="29"/>
      <c r="Y175" s="29"/>
      <c r="Z175" s="29"/>
      <c r="AA175" s="29"/>
      <c r="AB175" s="29"/>
    </row>
    <row r="176" spans="1:28" ht="22.5" customHeight="1" outlineLevel="1" x14ac:dyDescent="0.25">
      <c r="A176" s="41"/>
      <c r="B176" s="46" t="s">
        <v>71</v>
      </c>
      <c r="C176" s="50" t="s">
        <v>72</v>
      </c>
      <c r="D176" s="35"/>
      <c r="F176" s="36"/>
      <c r="G176" s="36"/>
      <c r="H176" s="36"/>
      <c r="I176" s="36"/>
      <c r="J176" s="59"/>
      <c r="L176" s="29"/>
      <c r="M176" s="29"/>
      <c r="N176" s="29"/>
      <c r="O176" s="29"/>
      <c r="P176" s="29"/>
      <c r="R176" s="36"/>
      <c r="S176" s="36"/>
      <c r="T176" s="36"/>
      <c r="U176" s="36"/>
      <c r="V176" s="36"/>
      <c r="X176" s="29"/>
      <c r="Y176" s="29"/>
      <c r="Z176" s="29"/>
      <c r="AA176" s="29"/>
      <c r="AB176" s="29"/>
    </row>
    <row r="177" spans="1:28" ht="22.5" customHeight="1" outlineLevel="1" x14ac:dyDescent="0.25">
      <c r="A177" s="41"/>
      <c r="B177" s="46" t="s">
        <v>73</v>
      </c>
      <c r="C177" s="50" t="s">
        <v>62</v>
      </c>
      <c r="D177" s="35"/>
      <c r="F177" s="36"/>
      <c r="G177" s="36"/>
      <c r="H177" s="36"/>
      <c r="I177" s="36"/>
      <c r="J177" s="59"/>
      <c r="L177" s="29"/>
      <c r="M177" s="29"/>
      <c r="N177" s="29"/>
      <c r="O177" s="29"/>
      <c r="P177" s="29"/>
      <c r="R177" s="36"/>
      <c r="S177" s="36"/>
      <c r="T177" s="36"/>
      <c r="U177" s="36"/>
      <c r="V177" s="36"/>
      <c r="X177" s="29"/>
      <c r="Y177" s="29"/>
      <c r="Z177" s="29"/>
      <c r="AA177" s="29"/>
      <c r="AB177" s="29"/>
    </row>
    <row r="178" spans="1:28" ht="31.5" outlineLevel="1" x14ac:dyDescent="0.25">
      <c r="A178" s="32" t="s">
        <v>74</v>
      </c>
      <c r="B178" s="33" t="s">
        <v>75</v>
      </c>
      <c r="C178" s="48" t="s">
        <v>76</v>
      </c>
      <c r="D178" s="35"/>
      <c r="F178" s="36"/>
      <c r="G178" s="36"/>
      <c r="H178" s="36"/>
      <c r="I178" s="36"/>
      <c r="J178" s="59"/>
      <c r="L178" s="29"/>
      <c r="M178" s="29"/>
      <c r="N178" s="29"/>
      <c r="O178" s="29"/>
      <c r="P178" s="29"/>
      <c r="R178" s="36"/>
      <c r="S178" s="36"/>
      <c r="T178" s="36"/>
      <c r="U178" s="36"/>
      <c r="V178" s="36"/>
      <c r="X178" s="29"/>
      <c r="Y178" s="29"/>
      <c r="Z178" s="29"/>
      <c r="AA178" s="29"/>
      <c r="AB178" s="29"/>
    </row>
    <row r="179" spans="1:28" ht="31.5" outlineLevel="1" x14ac:dyDescent="0.25">
      <c r="A179" s="32" t="s">
        <v>77</v>
      </c>
      <c r="B179" s="33" t="s">
        <v>78</v>
      </c>
      <c r="C179" s="48" t="s">
        <v>79</v>
      </c>
      <c r="D179" s="35"/>
      <c r="F179" s="36"/>
      <c r="G179" s="36"/>
      <c r="H179" s="36"/>
      <c r="I179" s="36"/>
      <c r="J179" s="59"/>
      <c r="L179" s="29"/>
      <c r="M179" s="29"/>
      <c r="N179" s="29"/>
      <c r="O179" s="29"/>
      <c r="P179" s="29"/>
      <c r="R179" s="36"/>
      <c r="S179" s="36"/>
      <c r="T179" s="36"/>
      <c r="U179" s="36"/>
      <c r="V179" s="36"/>
      <c r="X179" s="29"/>
      <c r="Y179" s="29"/>
      <c r="Z179" s="29"/>
      <c r="AA179" s="29"/>
      <c r="AB179" s="29"/>
    </row>
    <row r="180" spans="1:28" ht="54" customHeight="1" outlineLevel="1" x14ac:dyDescent="0.25">
      <c r="A180" s="32" t="s">
        <v>80</v>
      </c>
      <c r="B180" s="53" t="s">
        <v>81</v>
      </c>
      <c r="C180" s="48" t="s">
        <v>82</v>
      </c>
      <c r="D180" s="35"/>
      <c r="F180" s="36"/>
      <c r="G180" s="36"/>
      <c r="H180" s="36"/>
      <c r="I180" s="36"/>
      <c r="J180" s="59"/>
      <c r="L180" s="29"/>
      <c r="M180" s="29"/>
      <c r="N180" s="29"/>
      <c r="O180" s="29"/>
      <c r="P180" s="29"/>
      <c r="R180" s="36"/>
      <c r="S180" s="36"/>
      <c r="T180" s="36"/>
      <c r="U180" s="36"/>
      <c r="V180" s="36"/>
      <c r="X180" s="29"/>
      <c r="Y180" s="29"/>
      <c r="Z180" s="29"/>
      <c r="AA180" s="29"/>
      <c r="AB180" s="29"/>
    </row>
    <row r="181" spans="1:28" ht="61.15" customHeight="1" x14ac:dyDescent="0.25">
      <c r="A181" s="24"/>
      <c r="B181" s="25" t="s">
        <v>30</v>
      </c>
      <c r="C181" s="26" t="s">
        <v>83</v>
      </c>
      <c r="D181" s="27">
        <f>D182+D185+D196</f>
        <v>0</v>
      </c>
      <c r="F181" s="28">
        <v>0.85</v>
      </c>
      <c r="G181" s="28">
        <v>0</v>
      </c>
      <c r="H181" s="28">
        <v>0.15</v>
      </c>
      <c r="I181" s="28">
        <v>0</v>
      </c>
      <c r="J181" s="59">
        <f>SUM(F181:I181)</f>
        <v>1</v>
      </c>
      <c r="K181" s="80" t="str">
        <f>IF(J181=100%,"","Jāprecizē dati šīs rindas F līdz I kolonnās")</f>
        <v/>
      </c>
      <c r="L181" s="29">
        <f>$D181*F181</f>
        <v>0</v>
      </c>
      <c r="M181" s="29">
        <f>$D181*G181</f>
        <v>0</v>
      </c>
      <c r="N181" s="29">
        <f>$D181*H181</f>
        <v>0</v>
      </c>
      <c r="O181" s="29">
        <f>$D181*I181</f>
        <v>0</v>
      </c>
      <c r="P181" s="29">
        <f>SUM(L181:O181)</f>
        <v>0</v>
      </c>
      <c r="R181" s="30">
        <f>IF(L181=0,0,X181/$AB181)</f>
        <v>0</v>
      </c>
      <c r="S181" s="30">
        <f>IF(M181=0,0,Y181/$AB181)</f>
        <v>0</v>
      </c>
      <c r="T181" s="30">
        <f>IF(N181=0,0,Z181/$AB181)</f>
        <v>0</v>
      </c>
      <c r="U181" s="30">
        <f>IF(O181=0,0,AA181/$AB181)</f>
        <v>0</v>
      </c>
      <c r="V181" s="30">
        <f>IF(P181=0,0,AB181/$AB181)</f>
        <v>0</v>
      </c>
      <c r="X181" s="31">
        <f>$L181*$L$2</f>
        <v>0</v>
      </c>
      <c r="Y181" s="31">
        <f>IF(M181=0,0,P181-X181)</f>
        <v>0</v>
      </c>
      <c r="Z181" s="31">
        <f>IF(N181=0,0,P181-X181)</f>
        <v>0</v>
      </c>
      <c r="AA181" s="31">
        <f>IF(O181=0,0,P181-X181)</f>
        <v>0</v>
      </c>
      <c r="AB181" s="31">
        <f>SUM(X181:AA181)</f>
        <v>0</v>
      </c>
    </row>
    <row r="182" spans="1:28" ht="31.5" customHeight="1" outlineLevel="1" x14ac:dyDescent="0.25">
      <c r="A182" s="37" t="s">
        <v>36</v>
      </c>
      <c r="B182" s="38" t="s">
        <v>33</v>
      </c>
      <c r="C182" s="39" t="s">
        <v>38</v>
      </c>
      <c r="D182" s="40">
        <f>D183</f>
        <v>0</v>
      </c>
      <c r="F182" s="36"/>
      <c r="G182" s="36"/>
      <c r="H182" s="36"/>
      <c r="I182" s="36"/>
      <c r="J182" s="59"/>
      <c r="L182" s="29"/>
      <c r="M182" s="29"/>
      <c r="N182" s="29"/>
      <c r="O182" s="29"/>
      <c r="P182" s="29"/>
      <c r="R182" s="36"/>
      <c r="S182" s="36"/>
      <c r="T182" s="36"/>
      <c r="U182" s="36"/>
      <c r="V182" s="36"/>
      <c r="X182" s="29"/>
      <c r="Y182" s="29"/>
      <c r="Z182" s="29"/>
      <c r="AA182" s="29"/>
      <c r="AB182" s="29"/>
    </row>
    <row r="183" spans="1:28" ht="31.5" customHeight="1" outlineLevel="1" x14ac:dyDescent="0.25">
      <c r="A183" s="43" t="s">
        <v>39</v>
      </c>
      <c r="B183" s="44" t="s">
        <v>84</v>
      </c>
      <c r="C183" s="39" t="s">
        <v>85</v>
      </c>
      <c r="D183" s="40">
        <f>D184</f>
        <v>0</v>
      </c>
      <c r="F183" s="36"/>
      <c r="G183" s="36"/>
      <c r="H183" s="36"/>
      <c r="I183" s="36"/>
      <c r="J183" s="59"/>
      <c r="L183" s="29"/>
      <c r="M183" s="29"/>
      <c r="N183" s="29"/>
      <c r="O183" s="29"/>
      <c r="P183" s="29"/>
      <c r="R183" s="36"/>
      <c r="S183" s="36"/>
      <c r="T183" s="36"/>
      <c r="U183" s="36"/>
      <c r="V183" s="36"/>
      <c r="X183" s="29"/>
      <c r="Y183" s="29"/>
      <c r="Z183" s="29"/>
      <c r="AA183" s="29"/>
      <c r="AB183" s="29"/>
    </row>
    <row r="184" spans="1:28" ht="78.75" outlineLevel="1" x14ac:dyDescent="0.25">
      <c r="A184" s="45" t="s">
        <v>42</v>
      </c>
      <c r="B184" s="46" t="s">
        <v>86</v>
      </c>
      <c r="C184" s="34" t="s">
        <v>87</v>
      </c>
      <c r="D184" s="35"/>
      <c r="F184" s="36"/>
      <c r="G184" s="36"/>
      <c r="H184" s="36"/>
      <c r="I184" s="36"/>
      <c r="J184" s="59"/>
      <c r="L184" s="29"/>
      <c r="M184" s="29"/>
      <c r="N184" s="29"/>
      <c r="O184" s="29"/>
      <c r="P184" s="29"/>
      <c r="R184" s="36"/>
      <c r="S184" s="36"/>
      <c r="T184" s="36"/>
      <c r="U184" s="36"/>
      <c r="V184" s="36"/>
      <c r="X184" s="29"/>
      <c r="Y184" s="29"/>
      <c r="Z184" s="29"/>
      <c r="AA184" s="29"/>
      <c r="AB184" s="29"/>
    </row>
    <row r="185" spans="1:28" ht="31.5" customHeight="1" outlineLevel="1" x14ac:dyDescent="0.25">
      <c r="A185" s="32" t="s">
        <v>45</v>
      </c>
      <c r="B185" s="33" t="s">
        <v>88</v>
      </c>
      <c r="C185" s="34" t="s">
        <v>47</v>
      </c>
      <c r="D185" s="54">
        <f>D186+D187+D188+D191</f>
        <v>0</v>
      </c>
      <c r="F185" s="36"/>
      <c r="G185" s="36"/>
      <c r="H185" s="36"/>
      <c r="I185" s="36"/>
      <c r="J185" s="59"/>
      <c r="L185" s="29"/>
      <c r="M185" s="29"/>
      <c r="N185" s="29"/>
      <c r="O185" s="29"/>
      <c r="P185" s="29"/>
      <c r="R185" s="36"/>
      <c r="S185" s="36"/>
      <c r="T185" s="36"/>
      <c r="U185" s="36"/>
      <c r="V185" s="36"/>
      <c r="X185" s="29"/>
      <c r="Y185" s="29"/>
      <c r="Z185" s="29"/>
      <c r="AA185" s="29"/>
      <c r="AB185" s="29"/>
    </row>
    <row r="186" spans="1:28" ht="33" customHeight="1" outlineLevel="1" x14ac:dyDescent="0.25">
      <c r="A186" s="41" t="s">
        <v>48</v>
      </c>
      <c r="B186" s="42" t="s">
        <v>89</v>
      </c>
      <c r="C186" s="48" t="s">
        <v>50</v>
      </c>
      <c r="D186" s="35"/>
      <c r="F186" s="36"/>
      <c r="G186" s="36"/>
      <c r="H186" s="36"/>
      <c r="I186" s="36"/>
      <c r="J186" s="59"/>
      <c r="L186" s="29"/>
      <c r="M186" s="29"/>
      <c r="N186" s="29"/>
      <c r="O186" s="29"/>
      <c r="P186" s="29"/>
      <c r="R186" s="36"/>
      <c r="S186" s="36"/>
      <c r="T186" s="36"/>
      <c r="U186" s="36"/>
      <c r="V186" s="36"/>
      <c r="X186" s="29"/>
      <c r="Y186" s="29"/>
      <c r="Z186" s="29"/>
      <c r="AA186" s="29"/>
      <c r="AB186" s="29"/>
    </row>
    <row r="187" spans="1:28" ht="33" customHeight="1" outlineLevel="1" x14ac:dyDescent="0.25">
      <c r="A187" s="41" t="s">
        <v>51</v>
      </c>
      <c r="B187" s="42" t="s">
        <v>90</v>
      </c>
      <c r="C187" s="48" t="s">
        <v>53</v>
      </c>
      <c r="D187" s="35"/>
      <c r="F187" s="36"/>
      <c r="G187" s="36"/>
      <c r="H187" s="36"/>
      <c r="I187" s="36"/>
      <c r="J187" s="59"/>
      <c r="L187" s="29"/>
      <c r="M187" s="29"/>
      <c r="N187" s="29"/>
      <c r="O187" s="29"/>
      <c r="P187" s="29"/>
      <c r="R187" s="36"/>
      <c r="S187" s="36"/>
      <c r="T187" s="36"/>
      <c r="U187" s="36"/>
      <c r="V187" s="36"/>
      <c r="X187" s="29"/>
      <c r="Y187" s="29"/>
      <c r="Z187" s="29"/>
      <c r="AA187" s="29"/>
      <c r="AB187" s="29"/>
    </row>
    <row r="188" spans="1:28" ht="46.5" customHeight="1" outlineLevel="1" x14ac:dyDescent="0.25">
      <c r="A188" s="43" t="s">
        <v>54</v>
      </c>
      <c r="B188" s="44" t="s">
        <v>91</v>
      </c>
      <c r="C188" s="49" t="s">
        <v>56</v>
      </c>
      <c r="D188" s="47">
        <f>D189+D190</f>
        <v>0</v>
      </c>
      <c r="F188" s="36"/>
      <c r="G188" s="36"/>
      <c r="H188" s="36"/>
      <c r="I188" s="36"/>
      <c r="J188" s="59"/>
      <c r="L188" s="29"/>
      <c r="M188" s="29"/>
      <c r="N188" s="29"/>
      <c r="O188" s="29"/>
      <c r="P188" s="29"/>
      <c r="R188" s="36"/>
      <c r="S188" s="36"/>
      <c r="T188" s="36"/>
      <c r="U188" s="36"/>
      <c r="V188" s="36"/>
      <c r="X188" s="29"/>
      <c r="Y188" s="29"/>
      <c r="Z188" s="29"/>
      <c r="AA188" s="29"/>
      <c r="AB188" s="29"/>
    </row>
    <row r="189" spans="1:28" ht="36.75" customHeight="1" outlineLevel="1" x14ac:dyDescent="0.25">
      <c r="A189" s="41"/>
      <c r="B189" s="46" t="s">
        <v>92</v>
      </c>
      <c r="C189" s="50" t="s">
        <v>93</v>
      </c>
      <c r="D189" s="35"/>
      <c r="F189" s="36"/>
      <c r="G189" s="36"/>
      <c r="H189" s="36"/>
      <c r="I189" s="36"/>
      <c r="J189" s="59"/>
      <c r="L189" s="29"/>
      <c r="M189" s="29"/>
      <c r="N189" s="29"/>
      <c r="O189" s="29"/>
      <c r="P189" s="29"/>
      <c r="R189" s="36"/>
      <c r="S189" s="36"/>
      <c r="T189" s="36"/>
      <c r="U189" s="36"/>
      <c r="V189" s="36"/>
      <c r="X189" s="29"/>
      <c r="Y189" s="29"/>
      <c r="Z189" s="29"/>
      <c r="AA189" s="29"/>
      <c r="AB189" s="29"/>
    </row>
    <row r="190" spans="1:28" ht="21.75" customHeight="1" outlineLevel="1" x14ac:dyDescent="0.25">
      <c r="A190" s="41"/>
      <c r="B190" s="46" t="s">
        <v>94</v>
      </c>
      <c r="C190" s="50" t="s">
        <v>62</v>
      </c>
      <c r="D190" s="35"/>
      <c r="F190" s="36"/>
      <c r="G190" s="36"/>
      <c r="H190" s="36"/>
      <c r="I190" s="36"/>
      <c r="J190" s="59"/>
      <c r="L190" s="29"/>
      <c r="M190" s="29"/>
      <c r="N190" s="29"/>
      <c r="O190" s="29"/>
      <c r="P190" s="29"/>
      <c r="R190" s="36"/>
      <c r="S190" s="36"/>
      <c r="T190" s="36"/>
      <c r="U190" s="36"/>
      <c r="V190" s="36"/>
      <c r="X190" s="29"/>
      <c r="Y190" s="29"/>
      <c r="Z190" s="29"/>
      <c r="AA190" s="29"/>
      <c r="AB190" s="29"/>
    </row>
    <row r="191" spans="1:28" ht="46.5" customHeight="1" outlineLevel="1" x14ac:dyDescent="0.25">
      <c r="A191" s="43" t="s">
        <v>63</v>
      </c>
      <c r="B191" s="44" t="s">
        <v>95</v>
      </c>
      <c r="C191" s="39" t="s">
        <v>65</v>
      </c>
      <c r="D191" s="47">
        <f>D192</f>
        <v>0</v>
      </c>
      <c r="F191" s="36"/>
      <c r="G191" s="36"/>
      <c r="H191" s="36"/>
      <c r="I191" s="36"/>
      <c r="J191" s="59"/>
      <c r="L191" s="29"/>
      <c r="M191" s="29"/>
      <c r="N191" s="29"/>
      <c r="O191" s="29"/>
      <c r="P191" s="29"/>
      <c r="R191" s="36"/>
      <c r="S191" s="36"/>
      <c r="T191" s="36"/>
      <c r="U191" s="36"/>
      <c r="V191" s="36"/>
      <c r="X191" s="29"/>
      <c r="Y191" s="29"/>
      <c r="Z191" s="29"/>
      <c r="AA191" s="29"/>
      <c r="AB191" s="29"/>
    </row>
    <row r="192" spans="1:28" ht="93.4" customHeight="1" outlineLevel="1" x14ac:dyDescent="0.25">
      <c r="A192" s="51" t="s">
        <v>96</v>
      </c>
      <c r="B192" s="52" t="s">
        <v>97</v>
      </c>
      <c r="C192" s="39" t="s">
        <v>98</v>
      </c>
      <c r="D192" s="47"/>
      <c r="F192" s="36"/>
      <c r="G192" s="36"/>
      <c r="H192" s="36"/>
      <c r="I192" s="36"/>
      <c r="J192" s="59"/>
      <c r="L192" s="29"/>
      <c r="M192" s="29"/>
      <c r="N192" s="29"/>
      <c r="O192" s="29"/>
      <c r="P192" s="29"/>
      <c r="R192" s="36"/>
      <c r="S192" s="36"/>
      <c r="T192" s="36"/>
      <c r="U192" s="36"/>
      <c r="V192" s="36"/>
      <c r="X192" s="29"/>
      <c r="Y192" s="29"/>
      <c r="Z192" s="29"/>
      <c r="AA192" s="29"/>
      <c r="AB192" s="29"/>
    </row>
    <row r="193" spans="1:28" ht="37.5" customHeight="1" outlineLevel="1" x14ac:dyDescent="0.25">
      <c r="A193" s="41"/>
      <c r="B193" s="46" t="s">
        <v>99</v>
      </c>
      <c r="C193" s="50" t="s">
        <v>100</v>
      </c>
      <c r="D193" s="35"/>
      <c r="F193" s="36"/>
      <c r="G193" s="36"/>
      <c r="H193" s="36"/>
      <c r="I193" s="36"/>
      <c r="J193" s="59"/>
      <c r="L193" s="29"/>
      <c r="M193" s="29"/>
      <c r="N193" s="29"/>
      <c r="O193" s="29"/>
      <c r="P193" s="29"/>
      <c r="R193" s="36"/>
      <c r="S193" s="36"/>
      <c r="T193" s="36"/>
      <c r="U193" s="36"/>
      <c r="V193" s="36"/>
      <c r="X193" s="29"/>
      <c r="Y193" s="29"/>
      <c r="Z193" s="29"/>
      <c r="AA193" s="29"/>
      <c r="AB193" s="29"/>
    </row>
    <row r="194" spans="1:28" ht="25.5" customHeight="1" outlineLevel="1" x14ac:dyDescent="0.25">
      <c r="A194" s="41"/>
      <c r="B194" s="46" t="s">
        <v>101</v>
      </c>
      <c r="C194" s="50" t="s">
        <v>102</v>
      </c>
      <c r="D194" s="35"/>
      <c r="F194" s="36"/>
      <c r="G194" s="36"/>
      <c r="H194" s="36"/>
      <c r="I194" s="36"/>
      <c r="J194" s="59"/>
      <c r="L194" s="29"/>
      <c r="M194" s="29"/>
      <c r="N194" s="29"/>
      <c r="O194" s="29"/>
      <c r="P194" s="29"/>
      <c r="R194" s="36"/>
      <c r="S194" s="36"/>
      <c r="T194" s="36"/>
      <c r="U194" s="36"/>
      <c r="V194" s="36"/>
      <c r="X194" s="29"/>
      <c r="Y194" s="29"/>
      <c r="Z194" s="29"/>
      <c r="AA194" s="29"/>
      <c r="AB194" s="29"/>
    </row>
    <row r="195" spans="1:28" ht="24" customHeight="1" outlineLevel="1" x14ac:dyDescent="0.25">
      <c r="A195" s="41"/>
      <c r="B195" s="46" t="s">
        <v>103</v>
      </c>
      <c r="C195" s="50" t="s">
        <v>62</v>
      </c>
      <c r="D195" s="35"/>
      <c r="F195" s="36"/>
      <c r="G195" s="36"/>
      <c r="H195" s="36"/>
      <c r="I195" s="36"/>
      <c r="J195" s="59"/>
      <c r="L195" s="29"/>
      <c r="M195" s="29"/>
      <c r="N195" s="29"/>
      <c r="O195" s="29"/>
      <c r="P195" s="29"/>
      <c r="R195" s="36"/>
      <c r="S195" s="36"/>
      <c r="T195" s="36"/>
      <c r="U195" s="36"/>
      <c r="V195" s="36"/>
      <c r="X195" s="29"/>
      <c r="Y195" s="29"/>
      <c r="Z195" s="29"/>
      <c r="AA195" s="29"/>
      <c r="AB195" s="29"/>
    </row>
    <row r="196" spans="1:28" ht="52.5" customHeight="1" outlineLevel="1" x14ac:dyDescent="0.25">
      <c r="A196" s="32" t="s">
        <v>80</v>
      </c>
      <c r="B196" s="53" t="s">
        <v>104</v>
      </c>
      <c r="C196" s="48" t="s">
        <v>82</v>
      </c>
      <c r="D196" s="35"/>
      <c r="F196" s="36"/>
      <c r="G196" s="36"/>
      <c r="H196" s="36"/>
      <c r="I196" s="36"/>
      <c r="J196" s="59"/>
      <c r="L196" s="29"/>
      <c r="M196" s="29"/>
      <c r="N196" s="29"/>
      <c r="O196" s="29"/>
      <c r="P196" s="29"/>
      <c r="R196" s="36"/>
      <c r="S196" s="36"/>
      <c r="T196" s="36"/>
      <c r="U196" s="36"/>
      <c r="V196" s="36"/>
      <c r="X196" s="29"/>
      <c r="Y196" s="29"/>
      <c r="Z196" s="29"/>
      <c r="AA196" s="29"/>
      <c r="AB196" s="29"/>
    </row>
    <row r="197" spans="1:28" ht="60.4" customHeight="1" x14ac:dyDescent="0.25">
      <c r="A197" s="24"/>
      <c r="B197" s="25" t="s">
        <v>105</v>
      </c>
      <c r="C197" s="26" t="s">
        <v>106</v>
      </c>
      <c r="D197" s="27">
        <f>D198+D201+D211</f>
        <v>0</v>
      </c>
      <c r="F197" s="28">
        <v>0.85</v>
      </c>
      <c r="G197" s="28">
        <v>0</v>
      </c>
      <c r="H197" s="28">
        <v>0.15</v>
      </c>
      <c r="I197" s="28">
        <v>0</v>
      </c>
      <c r="J197" s="59">
        <f>SUM(F197:I197)</f>
        <v>1</v>
      </c>
      <c r="K197" s="80" t="str">
        <f>IF(J197=100%,"","Jāprecizē dati šīs rindas F līdz I kolonnās")</f>
        <v/>
      </c>
      <c r="L197" s="29">
        <f>$D197*F197</f>
        <v>0</v>
      </c>
      <c r="M197" s="29">
        <f>$D197*G197</f>
        <v>0</v>
      </c>
      <c r="N197" s="29">
        <f>$D197*H197</f>
        <v>0</v>
      </c>
      <c r="O197" s="29">
        <f>$D197*I197</f>
        <v>0</v>
      </c>
      <c r="P197" s="29">
        <f>SUM(L197:O197)</f>
        <v>0</v>
      </c>
      <c r="R197" s="30">
        <f>IF(L197=0,0,X197/$AB197)</f>
        <v>0</v>
      </c>
      <c r="S197" s="30">
        <f>IF(M197=0,0,Y197/$AB197)</f>
        <v>0</v>
      </c>
      <c r="T197" s="30">
        <f>IF(N197=0,0,Z197/$AB197)</f>
        <v>0</v>
      </c>
      <c r="U197" s="30">
        <f>IF(O197=0,0,AA197/$AB197)</f>
        <v>0</v>
      </c>
      <c r="V197" s="30">
        <f>IF(P197=0,0,AB197/$AB197)</f>
        <v>0</v>
      </c>
      <c r="X197" s="31">
        <f>$L197*$L$2</f>
        <v>0</v>
      </c>
      <c r="Y197" s="31">
        <f>IF(M197=0,0,P197-X197)</f>
        <v>0</v>
      </c>
      <c r="Z197" s="31">
        <f>IF(N197=0,0,P197-X197)</f>
        <v>0</v>
      </c>
      <c r="AA197" s="31">
        <f>IF(O197=0,0,P197-X197)</f>
        <v>0</v>
      </c>
      <c r="AB197" s="31">
        <f>SUM(X197:AA197)</f>
        <v>0</v>
      </c>
    </row>
    <row r="198" spans="1:28" ht="31.5" customHeight="1" outlineLevel="1" x14ac:dyDescent="0.25">
      <c r="A198" s="32" t="s">
        <v>36</v>
      </c>
      <c r="B198" s="33" t="s">
        <v>107</v>
      </c>
      <c r="C198" s="34" t="s">
        <v>38</v>
      </c>
      <c r="D198" s="55">
        <f>D199</f>
        <v>0</v>
      </c>
      <c r="F198" s="36"/>
      <c r="G198" s="36"/>
      <c r="H198" s="36"/>
      <c r="I198" s="36"/>
      <c r="J198" s="59"/>
      <c r="L198" s="29"/>
      <c r="M198" s="29"/>
      <c r="N198" s="29"/>
      <c r="O198" s="29"/>
      <c r="P198" s="29"/>
      <c r="R198" s="36"/>
      <c r="S198" s="36"/>
      <c r="T198" s="36"/>
      <c r="U198" s="36"/>
      <c r="V198" s="36"/>
      <c r="X198" s="29"/>
      <c r="Y198" s="29"/>
      <c r="Z198" s="29"/>
      <c r="AA198" s="29"/>
      <c r="AB198" s="29"/>
    </row>
    <row r="199" spans="1:28" ht="31.5" customHeight="1" outlineLevel="1" x14ac:dyDescent="0.25">
      <c r="A199" s="41" t="s">
        <v>39</v>
      </c>
      <c r="B199" s="42" t="s">
        <v>108</v>
      </c>
      <c r="C199" s="34" t="s">
        <v>85</v>
      </c>
      <c r="D199" s="55">
        <f>D200</f>
        <v>0</v>
      </c>
      <c r="F199" s="36"/>
      <c r="G199" s="36"/>
      <c r="H199" s="36"/>
      <c r="I199" s="36"/>
      <c r="J199" s="59"/>
      <c r="L199" s="29"/>
      <c r="M199" s="29"/>
      <c r="N199" s="29"/>
      <c r="O199" s="29"/>
      <c r="P199" s="29"/>
      <c r="R199" s="36"/>
      <c r="S199" s="36"/>
      <c r="T199" s="36"/>
      <c r="U199" s="36"/>
      <c r="V199" s="36"/>
      <c r="X199" s="29"/>
      <c r="Y199" s="29"/>
      <c r="Z199" s="29"/>
      <c r="AA199" s="29"/>
      <c r="AB199" s="29"/>
    </row>
    <row r="200" spans="1:28" ht="91.9" customHeight="1" outlineLevel="1" x14ac:dyDescent="0.25">
      <c r="A200" s="45" t="s">
        <v>42</v>
      </c>
      <c r="B200" s="46" t="s">
        <v>109</v>
      </c>
      <c r="C200" s="34" t="s">
        <v>87</v>
      </c>
      <c r="D200" s="35"/>
      <c r="F200" s="36"/>
      <c r="G200" s="36"/>
      <c r="H200" s="36"/>
      <c r="I200" s="36"/>
      <c r="J200" s="59"/>
      <c r="L200" s="29"/>
      <c r="M200" s="29"/>
      <c r="N200" s="29"/>
      <c r="O200" s="29"/>
      <c r="P200" s="29"/>
      <c r="R200" s="36"/>
      <c r="S200" s="36"/>
      <c r="T200" s="36"/>
      <c r="U200" s="36"/>
      <c r="V200" s="36"/>
      <c r="X200" s="29"/>
      <c r="Y200" s="29"/>
      <c r="Z200" s="29"/>
      <c r="AA200" s="29"/>
      <c r="AB200" s="29"/>
    </row>
    <row r="201" spans="1:28" ht="31.5" customHeight="1" outlineLevel="1" x14ac:dyDescent="0.25">
      <c r="A201" s="32" t="s">
        <v>45</v>
      </c>
      <c r="B201" s="33" t="s">
        <v>110</v>
      </c>
      <c r="C201" s="34" t="s">
        <v>47</v>
      </c>
      <c r="D201" s="54">
        <f>D202+D203+D204+D207</f>
        <v>0</v>
      </c>
      <c r="F201" s="36"/>
      <c r="G201" s="36"/>
      <c r="H201" s="36"/>
      <c r="I201" s="36"/>
      <c r="J201" s="59"/>
      <c r="L201" s="29"/>
      <c r="M201" s="29"/>
      <c r="N201" s="29"/>
      <c r="O201" s="29"/>
      <c r="P201" s="29"/>
      <c r="R201" s="36"/>
      <c r="S201" s="36"/>
      <c r="T201" s="36"/>
      <c r="U201" s="36"/>
      <c r="V201" s="36"/>
      <c r="X201" s="29"/>
      <c r="Y201" s="29"/>
      <c r="Z201" s="29"/>
      <c r="AA201" s="29"/>
      <c r="AB201" s="29"/>
    </row>
    <row r="202" spans="1:28" ht="33" customHeight="1" outlineLevel="1" x14ac:dyDescent="0.25">
      <c r="A202" s="41" t="s">
        <v>48</v>
      </c>
      <c r="B202" s="42" t="s">
        <v>111</v>
      </c>
      <c r="C202" s="48" t="s">
        <v>50</v>
      </c>
      <c r="D202" s="35"/>
      <c r="F202" s="36"/>
      <c r="G202" s="36"/>
      <c r="H202" s="36"/>
      <c r="I202" s="36"/>
      <c r="J202" s="59"/>
      <c r="L202" s="29"/>
      <c r="M202" s="29"/>
      <c r="N202" s="29"/>
      <c r="O202" s="29"/>
      <c r="P202" s="29"/>
      <c r="R202" s="36"/>
      <c r="S202" s="36"/>
      <c r="T202" s="36"/>
      <c r="U202" s="36"/>
      <c r="V202" s="36"/>
      <c r="X202" s="29"/>
      <c r="Y202" s="29"/>
      <c r="Z202" s="29"/>
      <c r="AA202" s="29"/>
      <c r="AB202" s="29"/>
    </row>
    <row r="203" spans="1:28" ht="33" customHeight="1" outlineLevel="1" x14ac:dyDescent="0.25">
      <c r="A203" s="41" t="s">
        <v>51</v>
      </c>
      <c r="B203" s="42" t="s">
        <v>112</v>
      </c>
      <c r="C203" s="48" t="s">
        <v>53</v>
      </c>
      <c r="D203" s="35"/>
      <c r="F203" s="36"/>
      <c r="G203" s="36"/>
      <c r="H203" s="36"/>
      <c r="I203" s="36"/>
      <c r="J203" s="59"/>
      <c r="L203" s="29"/>
      <c r="M203" s="29"/>
      <c r="N203" s="29"/>
      <c r="O203" s="29"/>
      <c r="P203" s="29"/>
      <c r="R203" s="36"/>
      <c r="S203" s="36"/>
      <c r="T203" s="36"/>
      <c r="U203" s="36"/>
      <c r="V203" s="36"/>
      <c r="X203" s="29"/>
      <c r="Y203" s="29"/>
      <c r="Z203" s="29"/>
      <c r="AA203" s="29"/>
      <c r="AB203" s="29"/>
    </row>
    <row r="204" spans="1:28" ht="46.5" customHeight="1" outlineLevel="1" x14ac:dyDescent="0.25">
      <c r="A204" s="43" t="s">
        <v>54</v>
      </c>
      <c r="B204" s="44" t="s">
        <v>113</v>
      </c>
      <c r="C204" s="49" t="s">
        <v>56</v>
      </c>
      <c r="D204" s="47">
        <f>D205+D206</f>
        <v>0</v>
      </c>
      <c r="F204" s="36"/>
      <c r="G204" s="36"/>
      <c r="H204" s="36"/>
      <c r="I204" s="36"/>
      <c r="J204" s="59"/>
      <c r="L204" s="29"/>
      <c r="M204" s="29"/>
      <c r="N204" s="29"/>
      <c r="O204" s="29"/>
      <c r="P204" s="29"/>
      <c r="R204" s="36"/>
      <c r="S204" s="36"/>
      <c r="T204" s="36"/>
      <c r="U204" s="36"/>
      <c r="V204" s="36"/>
      <c r="X204" s="29"/>
      <c r="Y204" s="29"/>
      <c r="Z204" s="29"/>
      <c r="AA204" s="29"/>
      <c r="AB204" s="29"/>
    </row>
    <row r="205" spans="1:28" ht="36.75" customHeight="1" outlineLevel="1" x14ac:dyDescent="0.25">
      <c r="A205" s="41"/>
      <c r="B205" s="46" t="s">
        <v>114</v>
      </c>
      <c r="C205" s="50" t="s">
        <v>115</v>
      </c>
      <c r="D205" s="35"/>
      <c r="F205" s="36"/>
      <c r="G205" s="36"/>
      <c r="H205" s="36"/>
      <c r="I205" s="36"/>
      <c r="J205" s="59"/>
      <c r="L205" s="29"/>
      <c r="M205" s="29"/>
      <c r="N205" s="29"/>
      <c r="O205" s="29"/>
      <c r="P205" s="29"/>
      <c r="R205" s="36"/>
      <c r="S205" s="36"/>
      <c r="T205" s="36"/>
      <c r="U205" s="36"/>
      <c r="V205" s="36"/>
      <c r="X205" s="29"/>
      <c r="Y205" s="29"/>
      <c r="Z205" s="29"/>
      <c r="AA205" s="29"/>
      <c r="AB205" s="29"/>
    </row>
    <row r="206" spans="1:28" ht="21.75" customHeight="1" outlineLevel="1" x14ac:dyDescent="0.25">
      <c r="A206" s="41"/>
      <c r="B206" s="46" t="s">
        <v>116</v>
      </c>
      <c r="C206" s="50" t="s">
        <v>62</v>
      </c>
      <c r="D206" s="35"/>
      <c r="F206" s="36"/>
      <c r="G206" s="36"/>
      <c r="H206" s="36"/>
      <c r="I206" s="36"/>
      <c r="J206" s="59"/>
      <c r="L206" s="29"/>
      <c r="M206" s="29"/>
      <c r="N206" s="29"/>
      <c r="O206" s="29"/>
      <c r="P206" s="29"/>
      <c r="R206" s="36"/>
      <c r="S206" s="36"/>
      <c r="T206" s="36"/>
      <c r="U206" s="36"/>
      <c r="V206" s="36"/>
      <c r="X206" s="29"/>
      <c r="Y206" s="29"/>
      <c r="Z206" s="29"/>
      <c r="AA206" s="29"/>
      <c r="AB206" s="29"/>
    </row>
    <row r="207" spans="1:28" ht="31.5" outlineLevel="1" x14ac:dyDescent="0.25">
      <c r="A207" s="43" t="s">
        <v>63</v>
      </c>
      <c r="B207" s="44" t="s">
        <v>117</v>
      </c>
      <c r="C207" s="39" t="s">
        <v>65</v>
      </c>
      <c r="D207" s="47">
        <f>D208</f>
        <v>0</v>
      </c>
      <c r="F207" s="36"/>
      <c r="G207" s="36"/>
      <c r="H207" s="36"/>
      <c r="I207" s="36"/>
      <c r="J207" s="59"/>
      <c r="L207" s="29"/>
      <c r="M207" s="29"/>
      <c r="N207" s="29"/>
      <c r="O207" s="29"/>
      <c r="P207" s="29"/>
      <c r="R207" s="36"/>
      <c r="S207" s="36"/>
      <c r="T207" s="36"/>
      <c r="U207" s="36"/>
      <c r="V207" s="36"/>
      <c r="X207" s="29"/>
      <c r="Y207" s="29"/>
      <c r="Z207" s="29"/>
      <c r="AA207" s="29"/>
      <c r="AB207" s="29"/>
    </row>
    <row r="208" spans="1:28" ht="31.5" outlineLevel="1" x14ac:dyDescent="0.25">
      <c r="A208" s="51" t="s">
        <v>96</v>
      </c>
      <c r="B208" s="52" t="s">
        <v>118</v>
      </c>
      <c r="C208" s="39" t="s">
        <v>119</v>
      </c>
      <c r="D208" s="47">
        <f>D209+D210</f>
        <v>0</v>
      </c>
      <c r="F208" s="36"/>
      <c r="G208" s="36"/>
      <c r="H208" s="36"/>
      <c r="I208" s="36"/>
      <c r="J208" s="59"/>
      <c r="L208" s="29"/>
      <c r="M208" s="29"/>
      <c r="N208" s="29"/>
      <c r="O208" s="29"/>
      <c r="P208" s="29"/>
      <c r="R208" s="36"/>
      <c r="S208" s="36"/>
      <c r="T208" s="36"/>
      <c r="U208" s="36"/>
      <c r="V208" s="36"/>
      <c r="X208" s="29"/>
      <c r="Y208" s="29"/>
      <c r="Z208" s="29"/>
      <c r="AA208" s="29"/>
      <c r="AB208" s="29"/>
    </row>
    <row r="209" spans="1:28" ht="37.5" customHeight="1" outlineLevel="1" x14ac:dyDescent="0.25">
      <c r="A209" s="41"/>
      <c r="B209" s="46" t="s">
        <v>120</v>
      </c>
      <c r="C209" s="50" t="s">
        <v>121</v>
      </c>
      <c r="D209" s="35"/>
      <c r="F209" s="36"/>
      <c r="G209" s="36"/>
      <c r="H209" s="36"/>
      <c r="I209" s="36"/>
      <c r="J209" s="59"/>
      <c r="L209" s="29"/>
      <c r="M209" s="29"/>
      <c r="N209" s="29"/>
      <c r="O209" s="29"/>
      <c r="P209" s="29"/>
      <c r="R209" s="36"/>
      <c r="S209" s="36"/>
      <c r="T209" s="36"/>
      <c r="U209" s="36"/>
      <c r="V209" s="36"/>
      <c r="X209" s="29"/>
      <c r="Y209" s="29"/>
      <c r="Z209" s="29"/>
      <c r="AA209" s="29"/>
      <c r="AB209" s="29"/>
    </row>
    <row r="210" spans="1:28" ht="24" customHeight="1" outlineLevel="1" x14ac:dyDescent="0.25">
      <c r="A210" s="41"/>
      <c r="B210" s="46" t="s">
        <v>122</v>
      </c>
      <c r="C210" s="50" t="s">
        <v>62</v>
      </c>
      <c r="D210" s="35"/>
      <c r="F210" s="36"/>
      <c r="G210" s="36"/>
      <c r="H210" s="36"/>
      <c r="I210" s="36"/>
      <c r="J210" s="59"/>
      <c r="L210" s="29"/>
      <c r="M210" s="29"/>
      <c r="N210" s="29"/>
      <c r="O210" s="29"/>
      <c r="P210" s="29"/>
      <c r="R210" s="36"/>
      <c r="S210" s="36"/>
      <c r="T210" s="36"/>
      <c r="U210" s="36"/>
      <c r="V210" s="36"/>
      <c r="X210" s="29"/>
      <c r="Y210" s="29"/>
      <c r="Z210" s="29"/>
      <c r="AA210" s="29"/>
      <c r="AB210" s="29"/>
    </row>
    <row r="211" spans="1:28" ht="52.5" customHeight="1" outlineLevel="1" x14ac:dyDescent="0.25">
      <c r="A211" s="32" t="s">
        <v>80</v>
      </c>
      <c r="B211" s="53" t="s">
        <v>123</v>
      </c>
      <c r="C211" s="48" t="s">
        <v>82</v>
      </c>
      <c r="D211" s="35"/>
      <c r="F211" s="36"/>
      <c r="G211" s="36"/>
      <c r="H211" s="36"/>
      <c r="I211" s="36"/>
      <c r="J211" s="59"/>
      <c r="L211" s="29"/>
      <c r="M211" s="29"/>
      <c r="N211" s="29"/>
      <c r="O211" s="29"/>
      <c r="P211" s="29"/>
      <c r="R211" s="36"/>
      <c r="S211" s="36"/>
      <c r="T211" s="36"/>
      <c r="U211" s="36"/>
      <c r="V211" s="36"/>
      <c r="X211" s="29"/>
      <c r="Y211" s="29"/>
      <c r="Z211" s="29"/>
      <c r="AA211" s="29"/>
      <c r="AB211" s="29"/>
    </row>
    <row r="212" spans="1:28" ht="78" customHeight="1" x14ac:dyDescent="0.25">
      <c r="A212" s="24"/>
      <c r="B212" s="25" t="s">
        <v>124</v>
      </c>
      <c r="C212" s="26" t="s">
        <v>125</v>
      </c>
      <c r="D212" s="27">
        <f>D213+D215+D218+D234-D217-D219</f>
        <v>0</v>
      </c>
      <c r="F212" s="28">
        <v>0.85</v>
      </c>
      <c r="G212" s="28">
        <v>0</v>
      </c>
      <c r="H212" s="28">
        <v>0.15</v>
      </c>
      <c r="I212" s="28">
        <v>0</v>
      </c>
      <c r="J212" s="59">
        <f>SUM(F212:I212)</f>
        <v>1</v>
      </c>
      <c r="K212" s="80" t="str">
        <f>IF(J212=100%,"","Jāprecizē dati šīs rindas F līdz I kolonnās")</f>
        <v/>
      </c>
      <c r="L212" s="29">
        <f>$D212*F212</f>
        <v>0</v>
      </c>
      <c r="M212" s="29">
        <f>$D212*G212</f>
        <v>0</v>
      </c>
      <c r="N212" s="29">
        <f>$D212*H212</f>
        <v>0</v>
      </c>
      <c r="O212" s="29">
        <f>$D212*I212</f>
        <v>0</v>
      </c>
      <c r="P212" s="29">
        <f>SUM(L212:O212)</f>
        <v>0</v>
      </c>
      <c r="R212" s="30">
        <f>IF(L212=0,0,X212/$AB212)</f>
        <v>0</v>
      </c>
      <c r="S212" s="30">
        <f>IF(M212=0,0,Y212/$AB212)</f>
        <v>0</v>
      </c>
      <c r="T212" s="30">
        <f>IF(N212=0,0,Z212/$AB212)</f>
        <v>0</v>
      </c>
      <c r="U212" s="30">
        <f>IF(O212=0,0,AA212/$AB212)</f>
        <v>0</v>
      </c>
      <c r="V212" s="30">
        <f>IF(P212=0,0,AB212/$AB212)</f>
        <v>0</v>
      </c>
      <c r="X212" s="31">
        <f>$L212*$L$2</f>
        <v>0</v>
      </c>
      <c r="Y212" s="31">
        <f>IF(M212=0,0,P212-X212)</f>
        <v>0</v>
      </c>
      <c r="Z212" s="31">
        <f>IF(N212=0,0,P212-X212)</f>
        <v>0</v>
      </c>
      <c r="AA212" s="31">
        <f>IF(O212=0,0,P212-X212)</f>
        <v>0</v>
      </c>
      <c r="AB212" s="31">
        <f>SUM(X212:AA212)</f>
        <v>0</v>
      </c>
    </row>
    <row r="213" spans="1:28" ht="33" customHeight="1" outlineLevel="1" x14ac:dyDescent="0.25">
      <c r="A213" s="37" t="s">
        <v>30</v>
      </c>
      <c r="B213" s="38" t="s">
        <v>126</v>
      </c>
      <c r="C213" s="39" t="s">
        <v>32</v>
      </c>
      <c r="D213" s="47">
        <f>D214</f>
        <v>0</v>
      </c>
      <c r="F213" s="36"/>
      <c r="G213" s="36"/>
      <c r="H213" s="36"/>
      <c r="I213" s="36"/>
      <c r="J213" s="59"/>
      <c r="L213" s="29"/>
      <c r="M213" s="29"/>
      <c r="N213" s="29"/>
      <c r="O213" s="29"/>
      <c r="P213" s="29"/>
      <c r="R213" s="36"/>
      <c r="S213" s="36"/>
      <c r="T213" s="36"/>
      <c r="U213" s="36"/>
      <c r="V213" s="36"/>
      <c r="X213" s="29"/>
      <c r="Y213" s="29"/>
      <c r="Z213" s="29"/>
      <c r="AA213" s="29"/>
      <c r="AB213" s="29"/>
    </row>
    <row r="214" spans="1:28" ht="76.150000000000006" customHeight="1" outlineLevel="1" x14ac:dyDescent="0.25">
      <c r="A214" s="41" t="s">
        <v>33</v>
      </c>
      <c r="B214" s="42" t="s">
        <v>127</v>
      </c>
      <c r="C214" s="34" t="s">
        <v>128</v>
      </c>
      <c r="D214" s="35"/>
      <c r="F214" s="36"/>
      <c r="G214" s="36"/>
      <c r="H214" s="36"/>
      <c r="I214" s="36"/>
      <c r="J214" s="59"/>
      <c r="L214" s="29"/>
      <c r="M214" s="29"/>
      <c r="N214" s="29"/>
      <c r="O214" s="29"/>
      <c r="P214" s="29"/>
      <c r="R214" s="36"/>
      <c r="S214" s="36"/>
      <c r="T214" s="36"/>
      <c r="U214" s="36"/>
      <c r="V214" s="36"/>
      <c r="X214" s="29"/>
      <c r="Y214" s="29"/>
      <c r="Z214" s="29"/>
      <c r="AA214" s="29"/>
      <c r="AB214" s="29"/>
    </row>
    <row r="215" spans="1:28" ht="31.5" customHeight="1" outlineLevel="1" x14ac:dyDescent="0.25">
      <c r="A215" s="37" t="s">
        <v>36</v>
      </c>
      <c r="B215" s="38" t="s">
        <v>129</v>
      </c>
      <c r="C215" s="39" t="s">
        <v>38</v>
      </c>
      <c r="D215" s="40">
        <f>D216</f>
        <v>0</v>
      </c>
      <c r="F215" s="36"/>
      <c r="G215" s="36"/>
      <c r="H215" s="36"/>
      <c r="I215" s="36"/>
      <c r="J215" s="59"/>
      <c r="L215" s="29"/>
      <c r="M215" s="29"/>
      <c r="N215" s="29"/>
      <c r="O215" s="29"/>
      <c r="P215" s="29"/>
      <c r="R215" s="36"/>
      <c r="S215" s="36"/>
      <c r="T215" s="36"/>
      <c r="U215" s="36"/>
      <c r="V215" s="36"/>
      <c r="X215" s="29"/>
      <c r="Y215" s="29"/>
      <c r="Z215" s="29"/>
      <c r="AA215" s="29"/>
      <c r="AB215" s="29"/>
    </row>
    <row r="216" spans="1:28" ht="34.9" customHeight="1" outlineLevel="1" x14ac:dyDescent="0.25">
      <c r="A216" s="43" t="s">
        <v>39</v>
      </c>
      <c r="B216" s="44" t="s">
        <v>130</v>
      </c>
      <c r="C216" s="39" t="s">
        <v>85</v>
      </c>
      <c r="D216" s="40">
        <f>D217</f>
        <v>0</v>
      </c>
      <c r="F216" s="36"/>
      <c r="G216" s="36"/>
      <c r="H216" s="36"/>
      <c r="I216" s="36"/>
      <c r="J216" s="59"/>
      <c r="L216" s="29"/>
      <c r="M216" s="29"/>
      <c r="N216" s="29"/>
      <c r="O216" s="29"/>
      <c r="P216" s="29"/>
      <c r="R216" s="36"/>
      <c r="S216" s="36"/>
      <c r="T216" s="36"/>
      <c r="U216" s="36"/>
      <c r="V216" s="36"/>
      <c r="X216" s="29"/>
      <c r="Y216" s="29"/>
      <c r="Z216" s="29"/>
      <c r="AA216" s="29"/>
      <c r="AB216" s="29"/>
    </row>
    <row r="217" spans="1:28" ht="156.4" customHeight="1" outlineLevel="1" x14ac:dyDescent="0.25">
      <c r="A217" s="56" t="s">
        <v>42</v>
      </c>
      <c r="B217" s="57" t="s">
        <v>131</v>
      </c>
      <c r="C217" s="58" t="s">
        <v>132</v>
      </c>
      <c r="D217" s="35"/>
      <c r="F217" s="28">
        <v>1</v>
      </c>
      <c r="G217" s="59">
        <v>0</v>
      </c>
      <c r="H217" s="59">
        <v>0</v>
      </c>
      <c r="I217" s="28">
        <v>0</v>
      </c>
      <c r="J217" s="59">
        <f>SUM(F217:I217)</f>
        <v>1</v>
      </c>
      <c r="K217" s="80" t="str">
        <f>IF(J217=100%,"","Jāprecizē dati šīs rindas F līdz I kolonnās")</f>
        <v/>
      </c>
      <c r="L217" s="29">
        <f>$D217*F217</f>
        <v>0</v>
      </c>
      <c r="M217" s="29">
        <f>$D217*G217</f>
        <v>0</v>
      </c>
      <c r="N217" s="29">
        <f>$D217*H217</f>
        <v>0</v>
      </c>
      <c r="O217" s="29">
        <f>$D217*I217</f>
        <v>0</v>
      </c>
      <c r="P217" s="29">
        <f>SUM(L217:O217)</f>
        <v>0</v>
      </c>
      <c r="R217" s="30">
        <f>IF(L217=0,0,X217/$AB217)</f>
        <v>0</v>
      </c>
      <c r="S217" s="30">
        <f>IF(M217=0,0,Y217/$AB217)</f>
        <v>0</v>
      </c>
      <c r="T217" s="30">
        <f>IF(N217=0,0,Z217/$AB217)</f>
        <v>0</v>
      </c>
      <c r="U217" s="30">
        <f>IF(O217=0,0,AA217/$AB217)</f>
        <v>0</v>
      </c>
      <c r="V217" s="30">
        <f>IF(P217=0,0,AB217/$AB217)</f>
        <v>0</v>
      </c>
      <c r="X217" s="31">
        <f>$L217*$L$2</f>
        <v>0</v>
      </c>
      <c r="Y217" s="31">
        <v>0</v>
      </c>
      <c r="Z217" s="31">
        <v>0</v>
      </c>
      <c r="AA217" s="31">
        <f>P217-X217</f>
        <v>0</v>
      </c>
      <c r="AB217" s="31">
        <f>SUM(X217:AA217)</f>
        <v>0</v>
      </c>
    </row>
    <row r="218" spans="1:28" ht="31.5" customHeight="1" outlineLevel="1" x14ac:dyDescent="0.25">
      <c r="A218" s="37" t="s">
        <v>45</v>
      </c>
      <c r="B218" s="38" t="s">
        <v>133</v>
      </c>
      <c r="C218" s="39" t="s">
        <v>47</v>
      </c>
      <c r="D218" s="47">
        <f>D219+D220+D221+D224+D231</f>
        <v>0</v>
      </c>
      <c r="F218" s="36"/>
      <c r="G218" s="36"/>
      <c r="H218" s="36"/>
      <c r="I218" s="36"/>
      <c r="J218" s="59"/>
      <c r="L218" s="29"/>
      <c r="M218" s="29"/>
      <c r="N218" s="29"/>
      <c r="O218" s="29"/>
      <c r="P218" s="29"/>
      <c r="R218" s="36"/>
      <c r="S218" s="36"/>
      <c r="T218" s="36"/>
      <c r="U218" s="36"/>
      <c r="V218" s="36"/>
      <c r="X218" s="29"/>
      <c r="Y218" s="29"/>
      <c r="Z218" s="29"/>
      <c r="AA218" s="29"/>
      <c r="AB218" s="29"/>
    </row>
    <row r="219" spans="1:28" ht="31.5" customHeight="1" outlineLevel="1" x14ac:dyDescent="0.25">
      <c r="A219" s="60" t="s">
        <v>48</v>
      </c>
      <c r="B219" s="61" t="s">
        <v>134</v>
      </c>
      <c r="C219" s="62" t="s">
        <v>135</v>
      </c>
      <c r="D219" s="35"/>
      <c r="F219" s="28">
        <v>1</v>
      </c>
      <c r="G219" s="59">
        <v>0</v>
      </c>
      <c r="H219" s="59">
        <v>0</v>
      </c>
      <c r="I219" s="28">
        <v>0</v>
      </c>
      <c r="J219" s="59">
        <f>SUM(F219:I219)</f>
        <v>1</v>
      </c>
      <c r="K219" s="80" t="str">
        <f>IF(J219=100%,"","Jāprecizē dati šīs rindas F līdz I kolonnās")</f>
        <v/>
      </c>
      <c r="L219" s="29">
        <f>$D219*F219</f>
        <v>0</v>
      </c>
      <c r="M219" s="29">
        <f>$D219*G219</f>
        <v>0</v>
      </c>
      <c r="N219" s="29">
        <f>$D219*H219</f>
        <v>0</v>
      </c>
      <c r="O219" s="29">
        <f>$D219*I219</f>
        <v>0</v>
      </c>
      <c r="P219" s="29">
        <f>SUM(L219:O219)</f>
        <v>0</v>
      </c>
      <c r="R219" s="30">
        <f t="shared" ref="R219" si="42">IF(L219=0,0,X219/$AB219)</f>
        <v>0</v>
      </c>
      <c r="S219" s="30">
        <f t="shared" ref="S219" si="43">IF(M219=0,0,Y219/$AB219)</f>
        <v>0</v>
      </c>
      <c r="T219" s="30">
        <f t="shared" ref="T219" si="44">IF(N219=0,0,Z219/$AB219)</f>
        <v>0</v>
      </c>
      <c r="U219" s="30">
        <f t="shared" ref="U219" si="45">IF(O219=0,0,AA219/$AB219)</f>
        <v>0</v>
      </c>
      <c r="V219" s="30">
        <f t="shared" ref="V219" si="46">IF(P219=0,0,AB219/$AB219)</f>
        <v>0</v>
      </c>
      <c r="X219" s="31">
        <f>$L219*$L$2</f>
        <v>0</v>
      </c>
      <c r="Y219" s="31">
        <v>0</v>
      </c>
      <c r="Z219" s="31">
        <v>0</v>
      </c>
      <c r="AA219" s="31">
        <f>P219-X219</f>
        <v>0</v>
      </c>
      <c r="AB219" s="31">
        <f>SUM(X219:AA219)</f>
        <v>0</v>
      </c>
    </row>
    <row r="220" spans="1:28" ht="33" customHeight="1" outlineLevel="1" x14ac:dyDescent="0.25">
      <c r="A220" s="41" t="s">
        <v>51</v>
      </c>
      <c r="B220" s="42" t="s">
        <v>136</v>
      </c>
      <c r="C220" s="48" t="s">
        <v>53</v>
      </c>
      <c r="D220" s="35"/>
      <c r="F220" s="36"/>
      <c r="G220" s="36"/>
      <c r="H220" s="36"/>
      <c r="I220" s="36"/>
      <c r="J220" s="59"/>
      <c r="L220" s="29"/>
      <c r="M220" s="29"/>
      <c r="N220" s="29"/>
      <c r="O220" s="29"/>
      <c r="P220" s="29"/>
      <c r="R220" s="36"/>
      <c r="S220" s="36"/>
      <c r="T220" s="36"/>
      <c r="U220" s="36"/>
      <c r="V220" s="36"/>
      <c r="X220" s="29"/>
      <c r="Y220" s="29"/>
      <c r="Z220" s="29"/>
      <c r="AA220" s="29"/>
      <c r="AB220" s="29"/>
    </row>
    <row r="221" spans="1:28" ht="46.5" customHeight="1" outlineLevel="1" x14ac:dyDescent="0.25">
      <c r="A221" s="43" t="s">
        <v>54</v>
      </c>
      <c r="B221" s="44" t="s">
        <v>137</v>
      </c>
      <c r="C221" s="49" t="s">
        <v>138</v>
      </c>
      <c r="D221" s="47">
        <f>D222+D223</f>
        <v>0</v>
      </c>
      <c r="F221" s="36"/>
      <c r="G221" s="36"/>
      <c r="H221" s="36"/>
      <c r="I221" s="36"/>
      <c r="J221" s="59"/>
      <c r="L221" s="29"/>
      <c r="M221" s="29"/>
      <c r="N221" s="29"/>
      <c r="O221" s="29"/>
      <c r="P221" s="29"/>
      <c r="R221" s="36"/>
      <c r="S221" s="36"/>
      <c r="T221" s="36"/>
      <c r="U221" s="36"/>
      <c r="V221" s="36"/>
      <c r="X221" s="29"/>
      <c r="Y221" s="29"/>
      <c r="Z221" s="29"/>
      <c r="AA221" s="29"/>
      <c r="AB221" s="29"/>
    </row>
    <row r="222" spans="1:28" ht="22.5" customHeight="1" outlineLevel="1" x14ac:dyDescent="0.25">
      <c r="A222" s="41"/>
      <c r="B222" s="46" t="s">
        <v>139</v>
      </c>
      <c r="C222" s="50" t="s">
        <v>58</v>
      </c>
      <c r="D222" s="35"/>
      <c r="F222" s="36"/>
      <c r="G222" s="36"/>
      <c r="H222" s="36"/>
      <c r="I222" s="36"/>
      <c r="J222" s="59"/>
      <c r="L222" s="29"/>
      <c r="M222" s="29"/>
      <c r="N222" s="29"/>
      <c r="O222" s="29"/>
      <c r="P222" s="29"/>
      <c r="R222" s="36"/>
      <c r="S222" s="36"/>
      <c r="T222" s="36"/>
      <c r="U222" s="36"/>
      <c r="V222" s="36"/>
      <c r="X222" s="29"/>
      <c r="Y222" s="29"/>
      <c r="Z222" s="29"/>
      <c r="AA222" s="29"/>
      <c r="AB222" s="29"/>
    </row>
    <row r="223" spans="1:28" ht="21.75" customHeight="1" outlineLevel="1" x14ac:dyDescent="0.25">
      <c r="A223" s="41"/>
      <c r="B223" s="46" t="s">
        <v>140</v>
      </c>
      <c r="C223" s="50" t="s">
        <v>60</v>
      </c>
      <c r="D223" s="35"/>
      <c r="F223" s="36"/>
      <c r="G223" s="36"/>
      <c r="H223" s="36"/>
      <c r="I223" s="36"/>
      <c r="J223" s="59"/>
      <c r="L223" s="29"/>
      <c r="M223" s="29"/>
      <c r="N223" s="29"/>
      <c r="O223" s="29"/>
      <c r="P223" s="29"/>
      <c r="R223" s="36"/>
      <c r="S223" s="36"/>
      <c r="T223" s="36"/>
      <c r="U223" s="36"/>
      <c r="V223" s="36"/>
      <c r="X223" s="29"/>
      <c r="Y223" s="29"/>
      <c r="Z223" s="29"/>
      <c r="AA223" s="29"/>
      <c r="AB223" s="29"/>
    </row>
    <row r="224" spans="1:28" ht="62.25" customHeight="1" outlineLevel="1" x14ac:dyDescent="0.25">
      <c r="A224" s="43" t="s">
        <v>63</v>
      </c>
      <c r="B224" s="44" t="s">
        <v>141</v>
      </c>
      <c r="C224" s="49" t="s">
        <v>142</v>
      </c>
      <c r="D224" s="47">
        <f>D225+D227+D229</f>
        <v>0</v>
      </c>
      <c r="F224" s="36"/>
      <c r="G224" s="36"/>
      <c r="H224" s="36"/>
      <c r="I224" s="36"/>
      <c r="J224" s="59"/>
      <c r="L224" s="29"/>
      <c r="M224" s="29"/>
      <c r="N224" s="29"/>
      <c r="O224" s="29"/>
      <c r="P224" s="29"/>
      <c r="R224" s="36"/>
      <c r="S224" s="36"/>
      <c r="T224" s="36"/>
      <c r="U224" s="36"/>
      <c r="V224" s="36"/>
      <c r="X224" s="29"/>
      <c r="Y224" s="29"/>
      <c r="Z224" s="29"/>
      <c r="AA224" s="29"/>
      <c r="AB224" s="29"/>
    </row>
    <row r="225" spans="1:28" ht="57" customHeight="1" outlineLevel="1" x14ac:dyDescent="0.25">
      <c r="A225" s="51" t="s">
        <v>143</v>
      </c>
      <c r="B225" s="52" t="s">
        <v>144</v>
      </c>
      <c r="C225" s="39" t="s">
        <v>145</v>
      </c>
      <c r="D225" s="47">
        <f>D226</f>
        <v>0</v>
      </c>
      <c r="F225" s="36"/>
      <c r="G225" s="36"/>
      <c r="H225" s="36"/>
      <c r="I225" s="36"/>
      <c r="J225" s="59"/>
      <c r="L225" s="29"/>
      <c r="M225" s="29"/>
      <c r="N225" s="29"/>
      <c r="O225" s="29"/>
      <c r="P225" s="29"/>
      <c r="R225" s="36"/>
      <c r="S225" s="36"/>
      <c r="T225" s="36"/>
      <c r="U225" s="36"/>
      <c r="V225" s="36"/>
      <c r="X225" s="29"/>
      <c r="Y225" s="29"/>
      <c r="Z225" s="29"/>
      <c r="AA225" s="29"/>
      <c r="AB225" s="29"/>
    </row>
    <row r="226" spans="1:28" ht="37.5" customHeight="1" outlineLevel="1" x14ac:dyDescent="0.25">
      <c r="A226" s="41"/>
      <c r="B226" s="46" t="s">
        <v>146</v>
      </c>
      <c r="C226" s="50" t="s">
        <v>147</v>
      </c>
      <c r="D226" s="35"/>
      <c r="F226" s="36"/>
      <c r="G226" s="36"/>
      <c r="H226" s="36"/>
      <c r="I226" s="36"/>
      <c r="J226" s="59"/>
      <c r="L226" s="29"/>
      <c r="M226" s="29"/>
      <c r="N226" s="29"/>
      <c r="O226" s="29"/>
      <c r="P226" s="29"/>
      <c r="R226" s="36"/>
      <c r="S226" s="36"/>
      <c r="T226" s="36"/>
      <c r="U226" s="36"/>
      <c r="V226" s="36"/>
      <c r="X226" s="29"/>
      <c r="Y226" s="29"/>
      <c r="Z226" s="29"/>
      <c r="AA226" s="29"/>
      <c r="AB226" s="29"/>
    </row>
    <row r="227" spans="1:28" ht="97.15" customHeight="1" outlineLevel="1" x14ac:dyDescent="0.25">
      <c r="A227" s="51" t="s">
        <v>148</v>
      </c>
      <c r="B227" s="52" t="s">
        <v>149</v>
      </c>
      <c r="C227" s="39" t="s">
        <v>150</v>
      </c>
      <c r="D227" s="40">
        <f>D228</f>
        <v>0</v>
      </c>
      <c r="F227" s="36"/>
      <c r="G227" s="36"/>
      <c r="H227" s="36"/>
      <c r="I227" s="36"/>
      <c r="J227" s="59"/>
      <c r="L227" s="29"/>
      <c r="M227" s="29"/>
      <c r="N227" s="29"/>
      <c r="O227" s="29"/>
      <c r="P227" s="29"/>
      <c r="R227" s="36"/>
      <c r="S227" s="36"/>
      <c r="T227" s="36"/>
      <c r="U227" s="36"/>
      <c r="V227" s="36"/>
      <c r="X227" s="29"/>
      <c r="Y227" s="29"/>
      <c r="Z227" s="29"/>
      <c r="AA227" s="29"/>
      <c r="AB227" s="29"/>
    </row>
    <row r="228" spans="1:28" ht="33.75" customHeight="1" outlineLevel="1" x14ac:dyDescent="0.25">
      <c r="A228" s="41"/>
      <c r="B228" s="46" t="s">
        <v>151</v>
      </c>
      <c r="C228" s="50" t="s">
        <v>152</v>
      </c>
      <c r="D228" s="35"/>
      <c r="F228" s="36"/>
      <c r="G228" s="36"/>
      <c r="H228" s="36"/>
      <c r="I228" s="36"/>
      <c r="J228" s="59"/>
      <c r="L228" s="29"/>
      <c r="M228" s="29"/>
      <c r="N228" s="29"/>
      <c r="O228" s="29"/>
      <c r="P228" s="29"/>
      <c r="R228" s="36"/>
      <c r="S228" s="36"/>
      <c r="T228" s="36"/>
      <c r="U228" s="36"/>
      <c r="V228" s="36"/>
      <c r="X228" s="29"/>
      <c r="Y228" s="29"/>
      <c r="Z228" s="29"/>
      <c r="AA228" s="29"/>
      <c r="AB228" s="29"/>
    </row>
    <row r="229" spans="1:28" ht="33.75" customHeight="1" outlineLevel="1" x14ac:dyDescent="0.25">
      <c r="A229" s="51" t="s">
        <v>66</v>
      </c>
      <c r="B229" s="52" t="s">
        <v>153</v>
      </c>
      <c r="C229" s="39" t="s">
        <v>250</v>
      </c>
      <c r="D229" s="40">
        <f>D230</f>
        <v>0</v>
      </c>
      <c r="F229" s="36"/>
      <c r="G229" s="36"/>
      <c r="H229" s="36"/>
      <c r="I229" s="36"/>
      <c r="J229" s="59"/>
      <c r="L229" s="29"/>
      <c r="M229" s="29"/>
      <c r="N229" s="29"/>
      <c r="O229" s="29"/>
      <c r="P229" s="29"/>
      <c r="R229" s="36"/>
      <c r="S229" s="36"/>
      <c r="T229" s="36"/>
      <c r="U229" s="36"/>
      <c r="V229" s="36"/>
      <c r="X229" s="29"/>
      <c r="Y229" s="29"/>
      <c r="Z229" s="29"/>
      <c r="AA229" s="29"/>
      <c r="AB229" s="29"/>
    </row>
    <row r="230" spans="1:28" ht="33.75" customHeight="1" outlineLevel="1" x14ac:dyDescent="0.25">
      <c r="A230" s="45"/>
      <c r="B230" s="46" t="s">
        <v>155</v>
      </c>
      <c r="C230" s="50" t="s">
        <v>156</v>
      </c>
      <c r="D230" s="35"/>
      <c r="F230" s="36"/>
      <c r="G230" s="36"/>
      <c r="H230" s="36"/>
      <c r="I230" s="36"/>
      <c r="J230" s="59"/>
      <c r="L230" s="29"/>
      <c r="M230" s="29"/>
      <c r="N230" s="29"/>
      <c r="O230" s="29"/>
      <c r="P230" s="29"/>
      <c r="R230" s="36"/>
      <c r="S230" s="36"/>
      <c r="T230" s="36"/>
      <c r="U230" s="36"/>
      <c r="V230" s="36"/>
      <c r="X230" s="29"/>
      <c r="Y230" s="29"/>
      <c r="Z230" s="29"/>
      <c r="AA230" s="29"/>
      <c r="AB230" s="29"/>
    </row>
    <row r="231" spans="1:28" ht="40.9" customHeight="1" outlineLevel="1" x14ac:dyDescent="0.25">
      <c r="A231" s="43" t="s">
        <v>157</v>
      </c>
      <c r="B231" s="44" t="s">
        <v>158</v>
      </c>
      <c r="C231" s="39" t="s">
        <v>159</v>
      </c>
      <c r="D231" s="47">
        <f>D232</f>
        <v>0</v>
      </c>
      <c r="F231" s="36"/>
      <c r="G231" s="36"/>
      <c r="H231" s="36"/>
      <c r="I231" s="36"/>
      <c r="J231" s="59"/>
      <c r="L231" s="29"/>
      <c r="M231" s="29"/>
      <c r="N231" s="29"/>
      <c r="O231" s="29"/>
      <c r="P231" s="29"/>
      <c r="R231" s="36"/>
      <c r="S231" s="36"/>
      <c r="T231" s="36"/>
      <c r="U231" s="36"/>
      <c r="V231" s="36"/>
      <c r="X231" s="29"/>
      <c r="Y231" s="29"/>
      <c r="Z231" s="29"/>
      <c r="AA231" s="29"/>
      <c r="AB231" s="29"/>
    </row>
    <row r="232" spans="1:28" ht="59.65" customHeight="1" outlineLevel="1" x14ac:dyDescent="0.25">
      <c r="A232" s="51" t="s">
        <v>160</v>
      </c>
      <c r="B232" s="52" t="s">
        <v>161</v>
      </c>
      <c r="C232" s="39" t="s">
        <v>251</v>
      </c>
      <c r="D232" s="47">
        <f>D233</f>
        <v>0</v>
      </c>
      <c r="F232" s="36"/>
      <c r="G232" s="36"/>
      <c r="H232" s="36"/>
      <c r="I232" s="36"/>
      <c r="J232" s="59"/>
      <c r="L232" s="29"/>
      <c r="M232" s="29"/>
      <c r="N232" s="29"/>
      <c r="O232" s="29"/>
      <c r="P232" s="29"/>
      <c r="R232" s="36"/>
      <c r="S232" s="36"/>
      <c r="T232" s="36"/>
      <c r="U232" s="36"/>
      <c r="V232" s="36"/>
      <c r="X232" s="29"/>
      <c r="Y232" s="29"/>
      <c r="Z232" s="29"/>
      <c r="AA232" s="29"/>
      <c r="AB232" s="29"/>
    </row>
    <row r="233" spans="1:28" ht="37.5" customHeight="1" outlineLevel="1" x14ac:dyDescent="0.25">
      <c r="A233" s="41"/>
      <c r="B233" s="46" t="s">
        <v>163</v>
      </c>
      <c r="C233" s="50" t="s">
        <v>164</v>
      </c>
      <c r="D233" s="35"/>
      <c r="F233" s="36"/>
      <c r="G233" s="36"/>
      <c r="H233" s="36"/>
      <c r="I233" s="36"/>
      <c r="J233" s="59"/>
      <c r="L233" s="29"/>
      <c r="M233" s="29"/>
      <c r="N233" s="29"/>
      <c r="O233" s="29"/>
      <c r="P233" s="29"/>
      <c r="R233" s="36"/>
      <c r="S233" s="36"/>
      <c r="T233" s="36"/>
      <c r="U233" s="36"/>
      <c r="V233" s="36"/>
      <c r="X233" s="29"/>
      <c r="Y233" s="29"/>
      <c r="Z233" s="29"/>
      <c r="AA233" s="29"/>
      <c r="AB233" s="29"/>
    </row>
    <row r="234" spans="1:28" ht="60.75" customHeight="1" outlineLevel="1" x14ac:dyDescent="0.25">
      <c r="A234" s="60" t="s">
        <v>80</v>
      </c>
      <c r="B234" s="61" t="s">
        <v>165</v>
      </c>
      <c r="C234" s="62" t="s">
        <v>166</v>
      </c>
      <c r="D234" s="35"/>
      <c r="F234" s="28">
        <v>1</v>
      </c>
      <c r="G234" s="59">
        <v>0</v>
      </c>
      <c r="H234" s="59">
        <v>0</v>
      </c>
      <c r="I234" s="28">
        <v>0</v>
      </c>
      <c r="J234" s="59">
        <f>SUM(F234:I234)</f>
        <v>1</v>
      </c>
      <c r="K234" s="80" t="str">
        <f>IF(J234=100%,"","Jāprecizē dati šīs rindas F līdz I kolonnās")</f>
        <v/>
      </c>
      <c r="L234" s="29">
        <f t="shared" ref="L234:O235" si="47">$D234*F234</f>
        <v>0</v>
      </c>
      <c r="M234" s="29">
        <f t="shared" si="47"/>
        <v>0</v>
      </c>
      <c r="N234" s="29">
        <f t="shared" si="47"/>
        <v>0</v>
      </c>
      <c r="O234" s="29">
        <f t="shared" si="47"/>
        <v>0</v>
      </c>
      <c r="P234" s="29">
        <f>SUM(L234:O234)</f>
        <v>0</v>
      </c>
      <c r="R234" s="30">
        <f t="shared" ref="R234:R235" si="48">IF(L234=0,0,X234/$AB234)</f>
        <v>0</v>
      </c>
      <c r="S234" s="30">
        <f t="shared" ref="S234:S235" si="49">IF(M234=0,0,Y234/$AB234)</f>
        <v>0</v>
      </c>
      <c r="T234" s="30">
        <f t="shared" ref="T234:T235" si="50">IF(N234=0,0,Z234/$AB234)</f>
        <v>0</v>
      </c>
      <c r="U234" s="30">
        <f t="shared" ref="U234:U235" si="51">IF(O234=0,0,AA234/$AB234)</f>
        <v>0</v>
      </c>
      <c r="V234" s="30">
        <f t="shared" ref="V234:V235" si="52">IF(P234=0,0,AB234/$AB234)</f>
        <v>0</v>
      </c>
      <c r="X234" s="31">
        <f>$L234*$L$2</f>
        <v>0</v>
      </c>
      <c r="Y234" s="31">
        <v>0</v>
      </c>
      <c r="Z234" s="31">
        <v>0</v>
      </c>
      <c r="AA234" s="31">
        <f>P234-X234</f>
        <v>0</v>
      </c>
      <c r="AB234" s="31">
        <f>SUM(X234:AA234)</f>
        <v>0</v>
      </c>
    </row>
    <row r="235" spans="1:28" ht="76.5" customHeight="1" x14ac:dyDescent="0.25">
      <c r="A235" s="24"/>
      <c r="B235" s="25">
        <v>5</v>
      </c>
      <c r="C235" s="26" t="s">
        <v>167</v>
      </c>
      <c r="D235" s="27">
        <f>D236+D239+D245-D240-D245</f>
        <v>0</v>
      </c>
      <c r="F235" s="28">
        <v>0.85</v>
      </c>
      <c r="G235" s="28">
        <v>0</v>
      </c>
      <c r="H235" s="28">
        <v>0.15</v>
      </c>
      <c r="I235" s="28">
        <v>0</v>
      </c>
      <c r="J235" s="59">
        <f>SUM(F235:I235)</f>
        <v>1</v>
      </c>
      <c r="K235" s="80" t="str">
        <f>IF(J235=100%,"","Jāprecizē dati šīs rindas F līdz I kolonnās")</f>
        <v/>
      </c>
      <c r="L235" s="29">
        <f t="shared" si="47"/>
        <v>0</v>
      </c>
      <c r="M235" s="29">
        <f t="shared" si="47"/>
        <v>0</v>
      </c>
      <c r="N235" s="29">
        <f t="shared" si="47"/>
        <v>0</v>
      </c>
      <c r="O235" s="29">
        <f t="shared" si="47"/>
        <v>0</v>
      </c>
      <c r="P235" s="29">
        <f>SUM(L235:O235)</f>
        <v>0</v>
      </c>
      <c r="R235" s="30">
        <f t="shared" si="48"/>
        <v>0</v>
      </c>
      <c r="S235" s="30">
        <f t="shared" si="49"/>
        <v>0</v>
      </c>
      <c r="T235" s="30">
        <f t="shared" si="50"/>
        <v>0</v>
      </c>
      <c r="U235" s="30">
        <f t="shared" si="51"/>
        <v>0</v>
      </c>
      <c r="V235" s="30">
        <f t="shared" si="52"/>
        <v>0</v>
      </c>
      <c r="X235" s="31">
        <f>$L235*$L$2</f>
        <v>0</v>
      </c>
      <c r="Y235" s="31">
        <f>IF(M235=0,0,P235-X235)</f>
        <v>0</v>
      </c>
      <c r="Z235" s="31">
        <f>IF(N235=0,0,P235-X235)</f>
        <v>0</v>
      </c>
      <c r="AA235" s="31">
        <f>IF(O235=0,0,P235-X235)</f>
        <v>0</v>
      </c>
      <c r="AB235" s="31">
        <f>SUM(X235:AA235)</f>
        <v>0</v>
      </c>
    </row>
    <row r="236" spans="1:28" ht="31.5" customHeight="1" outlineLevel="1" x14ac:dyDescent="0.25">
      <c r="A236" s="37" t="s">
        <v>36</v>
      </c>
      <c r="B236" s="38" t="s">
        <v>168</v>
      </c>
      <c r="C236" s="39" t="s">
        <v>38</v>
      </c>
      <c r="D236" s="40">
        <f>D237</f>
        <v>0</v>
      </c>
      <c r="F236" s="36"/>
      <c r="G236" s="36"/>
      <c r="H236" s="36"/>
      <c r="I236" s="36"/>
      <c r="J236" s="59"/>
      <c r="L236" s="29"/>
      <c r="M236" s="29"/>
      <c r="N236" s="29"/>
      <c r="O236" s="29"/>
      <c r="P236" s="29"/>
      <c r="R236" s="36"/>
      <c r="S236" s="36"/>
      <c r="T236" s="36"/>
      <c r="U236" s="36"/>
      <c r="V236" s="36"/>
      <c r="X236" s="29"/>
      <c r="Y236" s="29"/>
      <c r="Z236" s="29"/>
      <c r="AA236" s="29"/>
      <c r="AB236" s="29"/>
    </row>
    <row r="237" spans="1:28" ht="31.5" customHeight="1" outlineLevel="1" x14ac:dyDescent="0.25">
      <c r="A237" s="43" t="s">
        <v>39</v>
      </c>
      <c r="B237" s="44" t="s">
        <v>169</v>
      </c>
      <c r="C237" s="39" t="s">
        <v>170</v>
      </c>
      <c r="D237" s="40">
        <f>D238</f>
        <v>0</v>
      </c>
      <c r="F237" s="36"/>
      <c r="G237" s="36"/>
      <c r="H237" s="36"/>
      <c r="I237" s="36"/>
      <c r="J237" s="59"/>
      <c r="L237" s="29"/>
      <c r="M237" s="29"/>
      <c r="N237" s="29"/>
      <c r="O237" s="29"/>
      <c r="P237" s="29"/>
      <c r="R237" s="36"/>
      <c r="S237" s="36"/>
      <c r="T237" s="36"/>
      <c r="U237" s="36"/>
      <c r="V237" s="36"/>
      <c r="X237" s="29"/>
      <c r="Y237" s="29"/>
      <c r="Z237" s="29"/>
      <c r="AA237" s="29"/>
      <c r="AB237" s="29"/>
    </row>
    <row r="238" spans="1:28" ht="91.9" customHeight="1" outlineLevel="1" x14ac:dyDescent="0.25">
      <c r="A238" s="45" t="s">
        <v>42</v>
      </c>
      <c r="B238" s="46" t="s">
        <v>171</v>
      </c>
      <c r="C238" s="34" t="s">
        <v>172</v>
      </c>
      <c r="D238" s="35"/>
      <c r="F238" s="36"/>
      <c r="G238" s="36"/>
      <c r="H238" s="36"/>
      <c r="I238" s="36"/>
      <c r="J238" s="59"/>
      <c r="L238" s="29"/>
      <c r="M238" s="29"/>
      <c r="N238" s="29"/>
      <c r="O238" s="29"/>
      <c r="P238" s="29"/>
      <c r="R238" s="36"/>
      <c r="S238" s="36"/>
      <c r="T238" s="36"/>
      <c r="U238" s="36"/>
      <c r="V238" s="36"/>
      <c r="X238" s="29"/>
      <c r="Y238" s="29"/>
      <c r="Z238" s="29"/>
      <c r="AA238" s="29"/>
      <c r="AB238" s="29"/>
    </row>
    <row r="239" spans="1:28" ht="31.5" customHeight="1" outlineLevel="1" x14ac:dyDescent="0.25">
      <c r="A239" s="37" t="s">
        <v>45</v>
      </c>
      <c r="B239" s="38" t="s">
        <v>173</v>
      </c>
      <c r="C239" s="39" t="s">
        <v>47</v>
      </c>
      <c r="D239" s="47">
        <f>D240+D241+D242</f>
        <v>0</v>
      </c>
      <c r="F239" s="36"/>
      <c r="G239" s="36"/>
      <c r="H239" s="36"/>
      <c r="I239" s="36"/>
      <c r="J239" s="59"/>
      <c r="L239" s="29"/>
      <c r="M239" s="29"/>
      <c r="N239" s="29"/>
      <c r="O239" s="29"/>
      <c r="P239" s="29"/>
      <c r="R239" s="36"/>
      <c r="S239" s="36"/>
      <c r="T239" s="36"/>
      <c r="U239" s="36"/>
      <c r="V239" s="36"/>
      <c r="X239" s="29"/>
      <c r="Y239" s="29"/>
      <c r="Z239" s="29"/>
      <c r="AA239" s="29"/>
      <c r="AB239" s="29"/>
    </row>
    <row r="240" spans="1:28" ht="31.5" customHeight="1" outlineLevel="1" x14ac:dyDescent="0.25">
      <c r="A240" s="60" t="s">
        <v>48</v>
      </c>
      <c r="B240" s="61" t="s">
        <v>174</v>
      </c>
      <c r="C240" s="62" t="s">
        <v>135</v>
      </c>
      <c r="D240" s="35"/>
      <c r="F240" s="28">
        <v>1</v>
      </c>
      <c r="G240" s="59">
        <v>0</v>
      </c>
      <c r="H240" s="59">
        <v>0</v>
      </c>
      <c r="I240" s="28">
        <v>0</v>
      </c>
      <c r="J240" s="59">
        <f>SUM(F240:I240)</f>
        <v>1</v>
      </c>
      <c r="K240" s="80" t="str">
        <f>IF(J240=100%,"","Jāprecizē dati šīs rindas F līdz I kolonnās")</f>
        <v/>
      </c>
      <c r="L240" s="29">
        <f>$D240*F240</f>
        <v>0</v>
      </c>
      <c r="M240" s="29">
        <f>$D240*G240</f>
        <v>0</v>
      </c>
      <c r="N240" s="29">
        <f>$D240*H240</f>
        <v>0</v>
      </c>
      <c r="O240" s="29">
        <f>$D240*I240</f>
        <v>0</v>
      </c>
      <c r="P240" s="29">
        <f>SUM(L240:O240)</f>
        <v>0</v>
      </c>
      <c r="R240" s="30">
        <f>IF(L240=0,0,X240/$AB240)</f>
        <v>0</v>
      </c>
      <c r="S240" s="30">
        <f>IF(M240=0,0,Y240/$AB240)</f>
        <v>0</v>
      </c>
      <c r="T240" s="30">
        <f>IF(N240=0,0,Z240/$AB240)</f>
        <v>0</v>
      </c>
      <c r="U240" s="30">
        <f>IF(O240=0,0,AA240/$AB240)</f>
        <v>0</v>
      </c>
      <c r="V240" s="30">
        <f>IF(P240=0,0,AB240/$AB240)</f>
        <v>0</v>
      </c>
      <c r="X240" s="31">
        <f>$L240*$L$2</f>
        <v>0</v>
      </c>
      <c r="Y240" s="31">
        <v>0</v>
      </c>
      <c r="Z240" s="31">
        <v>0</v>
      </c>
      <c r="AA240" s="31">
        <f>P240-X240</f>
        <v>0</v>
      </c>
      <c r="AB240" s="31">
        <f>SUM(X240:AA240)</f>
        <v>0</v>
      </c>
    </row>
    <row r="241" spans="1:28" ht="33" customHeight="1" outlineLevel="1" x14ac:dyDescent="0.25">
      <c r="A241" s="41" t="s">
        <v>51</v>
      </c>
      <c r="B241" s="42" t="s">
        <v>175</v>
      </c>
      <c r="C241" s="48" t="s">
        <v>53</v>
      </c>
      <c r="D241" s="35"/>
      <c r="F241" s="36"/>
      <c r="G241" s="36"/>
      <c r="H241" s="36"/>
      <c r="I241" s="36"/>
      <c r="J241" s="59"/>
      <c r="L241" s="29"/>
      <c r="M241" s="29"/>
      <c r="N241" s="29"/>
      <c r="O241" s="29"/>
      <c r="P241" s="29"/>
      <c r="R241" s="36"/>
      <c r="S241" s="36"/>
      <c r="T241" s="36"/>
      <c r="U241" s="36"/>
      <c r="V241" s="36"/>
      <c r="X241" s="29"/>
      <c r="Y241" s="29"/>
      <c r="Z241" s="29"/>
      <c r="AA241" s="29"/>
      <c r="AB241" s="29"/>
    </row>
    <row r="242" spans="1:28" ht="36" customHeight="1" outlineLevel="1" x14ac:dyDescent="0.25">
      <c r="A242" s="43" t="s">
        <v>54</v>
      </c>
      <c r="B242" s="44" t="s">
        <v>176</v>
      </c>
      <c r="C242" s="49" t="s">
        <v>138</v>
      </c>
      <c r="D242" s="47">
        <f>D243+D244</f>
        <v>0</v>
      </c>
      <c r="F242" s="36"/>
      <c r="G242" s="36"/>
      <c r="H242" s="36"/>
      <c r="I242" s="36"/>
      <c r="J242" s="59"/>
      <c r="L242" s="29"/>
      <c r="M242" s="29"/>
      <c r="N242" s="29"/>
      <c r="O242" s="29"/>
      <c r="P242" s="29"/>
      <c r="R242" s="36"/>
      <c r="S242" s="36"/>
      <c r="T242" s="36"/>
      <c r="U242" s="36"/>
      <c r="V242" s="36"/>
      <c r="X242" s="29"/>
      <c r="Y242" s="29"/>
      <c r="Z242" s="29"/>
      <c r="AA242" s="29"/>
      <c r="AB242" s="29"/>
    </row>
    <row r="243" spans="1:28" ht="31.5" customHeight="1" outlineLevel="1" x14ac:dyDescent="0.25">
      <c r="A243" s="41"/>
      <c r="B243" s="46" t="s">
        <v>177</v>
      </c>
      <c r="C243" s="50" t="s">
        <v>58</v>
      </c>
      <c r="D243" s="35"/>
      <c r="F243" s="36"/>
      <c r="G243" s="36"/>
      <c r="H243" s="36"/>
      <c r="I243" s="36"/>
      <c r="J243" s="59"/>
      <c r="L243" s="29"/>
      <c r="M243" s="29"/>
      <c r="N243" s="29"/>
      <c r="O243" s="29"/>
      <c r="P243" s="29"/>
      <c r="R243" s="36"/>
      <c r="S243" s="36"/>
      <c r="T243" s="36"/>
      <c r="U243" s="36"/>
      <c r="V243" s="36"/>
      <c r="X243" s="29"/>
      <c r="Y243" s="29"/>
      <c r="Z243" s="29"/>
      <c r="AA243" s="29"/>
      <c r="AB243" s="29"/>
    </row>
    <row r="244" spans="1:28" ht="34.5" customHeight="1" outlineLevel="1" x14ac:dyDescent="0.25">
      <c r="A244" s="41"/>
      <c r="B244" s="46" t="s">
        <v>178</v>
      </c>
      <c r="C244" s="50" t="s">
        <v>62</v>
      </c>
      <c r="D244" s="35"/>
      <c r="F244" s="36"/>
      <c r="G244" s="36"/>
      <c r="H244" s="36"/>
      <c r="I244" s="36"/>
      <c r="J244" s="59"/>
      <c r="L244" s="29"/>
      <c r="M244" s="29"/>
      <c r="N244" s="29"/>
      <c r="O244" s="29"/>
      <c r="P244" s="29"/>
      <c r="R244" s="36"/>
      <c r="S244" s="36"/>
      <c r="T244" s="36"/>
      <c r="U244" s="36"/>
      <c r="V244" s="36"/>
      <c r="X244" s="29"/>
      <c r="Y244" s="29"/>
      <c r="Z244" s="29"/>
      <c r="AA244" s="29"/>
      <c r="AB244" s="29"/>
    </row>
    <row r="245" spans="1:28" ht="62.65" customHeight="1" outlineLevel="1" x14ac:dyDescent="0.25">
      <c r="A245" s="63" t="s">
        <v>80</v>
      </c>
      <c r="B245" s="64" t="s">
        <v>179</v>
      </c>
      <c r="C245" s="62" t="s">
        <v>180</v>
      </c>
      <c r="D245" s="35"/>
      <c r="F245" s="28">
        <v>1</v>
      </c>
      <c r="G245" s="59">
        <v>0</v>
      </c>
      <c r="H245" s="59">
        <v>0</v>
      </c>
      <c r="I245" s="28">
        <v>0</v>
      </c>
      <c r="J245" s="59">
        <f>SUM(F245:I245)</f>
        <v>1</v>
      </c>
      <c r="K245" s="80" t="str">
        <f>IF(J245=100%,"","Jāprecizē dati šīs rindas F līdz I kolonnās")</f>
        <v/>
      </c>
      <c r="L245" s="29">
        <f t="shared" ref="L245:O246" si="53">$D245*F245</f>
        <v>0</v>
      </c>
      <c r="M245" s="29">
        <f t="shared" si="53"/>
        <v>0</v>
      </c>
      <c r="N245" s="29">
        <f t="shared" si="53"/>
        <v>0</v>
      </c>
      <c r="O245" s="29">
        <f t="shared" si="53"/>
        <v>0</v>
      </c>
      <c r="P245" s="29">
        <f>SUM(L245:O245)</f>
        <v>0</v>
      </c>
      <c r="R245" s="30">
        <f t="shared" ref="R245:R246" si="54">IF(L245=0,0,X245/$AB245)</f>
        <v>0</v>
      </c>
      <c r="S245" s="30">
        <f t="shared" ref="S245:S246" si="55">IF(M245=0,0,Y245/$AB245)</f>
        <v>0</v>
      </c>
      <c r="T245" s="30">
        <f t="shared" ref="T245:T246" si="56">IF(N245=0,0,Z245/$AB245)</f>
        <v>0</v>
      </c>
      <c r="U245" s="30">
        <f t="shared" ref="U245:U246" si="57">IF(O245=0,0,AA245/$AB245)</f>
        <v>0</v>
      </c>
      <c r="V245" s="30">
        <f t="shared" ref="V245:V246" si="58">IF(P245=0,0,AB245/$AB245)</f>
        <v>0</v>
      </c>
      <c r="X245" s="31">
        <f>$L245*$L$2</f>
        <v>0</v>
      </c>
      <c r="Y245" s="31">
        <v>0</v>
      </c>
      <c r="Z245" s="31">
        <v>0</v>
      </c>
      <c r="AA245" s="31">
        <f>P245-X245</f>
        <v>0</v>
      </c>
      <c r="AB245" s="31">
        <f>SUM(X245:AA245)</f>
        <v>0</v>
      </c>
    </row>
    <row r="246" spans="1:28" ht="63.75" customHeight="1" x14ac:dyDescent="0.25">
      <c r="A246" s="24"/>
      <c r="B246" s="65" t="s">
        <v>36</v>
      </c>
      <c r="C246" s="26" t="s">
        <v>181</v>
      </c>
      <c r="D246" s="66">
        <f>D247+D254-D248-D254</f>
        <v>0</v>
      </c>
      <c r="F246" s="28">
        <v>0.85</v>
      </c>
      <c r="G246" s="28">
        <v>0</v>
      </c>
      <c r="H246" s="28">
        <v>0.15</v>
      </c>
      <c r="I246" s="28">
        <v>0</v>
      </c>
      <c r="J246" s="59">
        <f>SUM(F246:I246)</f>
        <v>1</v>
      </c>
      <c r="K246" s="80" t="str">
        <f>IF(J246=100%,"","Jāprecizē dati šīs rindas F līdz I kolonnās")</f>
        <v/>
      </c>
      <c r="L246" s="29">
        <f t="shared" si="53"/>
        <v>0</v>
      </c>
      <c r="M246" s="29">
        <f t="shared" si="53"/>
        <v>0</v>
      </c>
      <c r="N246" s="29">
        <f t="shared" si="53"/>
        <v>0</v>
      </c>
      <c r="O246" s="29">
        <f t="shared" si="53"/>
        <v>0</v>
      </c>
      <c r="P246" s="29">
        <f>SUM(L246:O246)</f>
        <v>0</v>
      </c>
      <c r="R246" s="30">
        <f t="shared" si="54"/>
        <v>0</v>
      </c>
      <c r="S246" s="30">
        <f t="shared" si="55"/>
        <v>0</v>
      </c>
      <c r="T246" s="30">
        <f t="shared" si="56"/>
        <v>0</v>
      </c>
      <c r="U246" s="30">
        <f t="shared" si="57"/>
        <v>0</v>
      </c>
      <c r="V246" s="30">
        <f t="shared" si="58"/>
        <v>0</v>
      </c>
      <c r="X246" s="31">
        <f>$L246*$L$2</f>
        <v>0</v>
      </c>
      <c r="Y246" s="31">
        <f>IF(M246=0,0,P246-X246)</f>
        <v>0</v>
      </c>
      <c r="Z246" s="31">
        <f>IF(N246=0,0,P246-X246)</f>
        <v>0</v>
      </c>
      <c r="AA246" s="31">
        <f>IF(O246=0,0,P246-X246)</f>
        <v>0</v>
      </c>
      <c r="AB246" s="31">
        <f>SUM(X246:AA246)</f>
        <v>0</v>
      </c>
    </row>
    <row r="247" spans="1:28" ht="31.5" customHeight="1" outlineLevel="1" x14ac:dyDescent="0.25">
      <c r="A247" s="37" t="s">
        <v>45</v>
      </c>
      <c r="B247" s="38" t="s">
        <v>182</v>
      </c>
      <c r="C247" s="39" t="s">
        <v>47</v>
      </c>
      <c r="D247" s="47">
        <f>D248+D249+D250+D252</f>
        <v>0</v>
      </c>
      <c r="F247" s="36"/>
      <c r="G247" s="36"/>
      <c r="H247" s="36"/>
      <c r="I247" s="36"/>
      <c r="J247" s="59"/>
      <c r="L247" s="29"/>
      <c r="M247" s="29"/>
      <c r="N247" s="29"/>
      <c r="O247" s="29"/>
      <c r="P247" s="29"/>
      <c r="R247" s="36"/>
      <c r="S247" s="36"/>
      <c r="T247" s="36"/>
      <c r="U247" s="36"/>
      <c r="V247" s="36"/>
      <c r="X247" s="29"/>
      <c r="Y247" s="29"/>
      <c r="Z247" s="29"/>
      <c r="AA247" s="29"/>
      <c r="AB247" s="29"/>
    </row>
    <row r="248" spans="1:28" ht="33" customHeight="1" outlineLevel="1" x14ac:dyDescent="0.25">
      <c r="A248" s="60" t="s">
        <v>48</v>
      </c>
      <c r="B248" s="61" t="s">
        <v>183</v>
      </c>
      <c r="C248" s="62" t="s">
        <v>135</v>
      </c>
      <c r="D248" s="35"/>
      <c r="F248" s="28">
        <v>1</v>
      </c>
      <c r="G248" s="59">
        <v>0</v>
      </c>
      <c r="H248" s="59">
        <v>0</v>
      </c>
      <c r="I248" s="28">
        <v>0</v>
      </c>
      <c r="J248" s="59">
        <f>SUM(F248:I248)</f>
        <v>1</v>
      </c>
      <c r="K248" s="80" t="str">
        <f>IF(J248=100%,"","Jāprecizē dati šīs rindas F līdz I kolonnās")</f>
        <v/>
      </c>
      <c r="L248" s="29">
        <f>$D248*F248</f>
        <v>0</v>
      </c>
      <c r="M248" s="29">
        <f>$D248*G248</f>
        <v>0</v>
      </c>
      <c r="N248" s="29">
        <f>$D248*H248</f>
        <v>0</v>
      </c>
      <c r="O248" s="29">
        <f>$D248*I248</f>
        <v>0</v>
      </c>
      <c r="P248" s="29">
        <f>SUM(L248:O248)</f>
        <v>0</v>
      </c>
      <c r="R248" s="30">
        <f>IF(L248=0,0,X248/$AB248)</f>
        <v>0</v>
      </c>
      <c r="S248" s="30">
        <f>IF(M248=0,0,Y248/$AB248)</f>
        <v>0</v>
      </c>
      <c r="T248" s="30">
        <f>IF(N248=0,0,Z248/$AB248)</f>
        <v>0</v>
      </c>
      <c r="U248" s="30">
        <f>IF(O248=0,0,AA248/$AB248)</f>
        <v>0</v>
      </c>
      <c r="V248" s="30">
        <f>IF(P248=0,0,AB248/$AB248)</f>
        <v>0</v>
      </c>
      <c r="X248" s="31">
        <f>$L248*$L$2</f>
        <v>0</v>
      </c>
      <c r="Y248" s="31">
        <v>0</v>
      </c>
      <c r="Z248" s="31">
        <v>0</v>
      </c>
      <c r="AA248" s="31">
        <f>P248-X248</f>
        <v>0</v>
      </c>
      <c r="AB248" s="31">
        <f>SUM(X248:AA248)</f>
        <v>0</v>
      </c>
    </row>
    <row r="249" spans="1:28" ht="33" customHeight="1" outlineLevel="1" x14ac:dyDescent="0.25">
      <c r="A249" s="41" t="s">
        <v>51</v>
      </c>
      <c r="B249" s="42" t="s">
        <v>184</v>
      </c>
      <c r="C249" s="48" t="s">
        <v>53</v>
      </c>
      <c r="D249" s="35"/>
      <c r="F249" s="36"/>
      <c r="G249" s="36"/>
      <c r="H249" s="36"/>
      <c r="I249" s="36"/>
      <c r="J249" s="59"/>
      <c r="L249" s="29"/>
      <c r="M249" s="29"/>
      <c r="N249" s="29"/>
      <c r="O249" s="29"/>
      <c r="P249" s="29"/>
      <c r="R249" s="36"/>
      <c r="S249" s="36"/>
      <c r="T249" s="36"/>
      <c r="U249" s="36"/>
      <c r="V249" s="36"/>
      <c r="X249" s="29"/>
      <c r="Y249" s="29"/>
      <c r="Z249" s="29"/>
      <c r="AA249" s="29"/>
      <c r="AB249" s="29"/>
    </row>
    <row r="250" spans="1:28" ht="46.5" customHeight="1" outlineLevel="1" x14ac:dyDescent="0.25">
      <c r="A250" s="43" t="s">
        <v>54</v>
      </c>
      <c r="B250" s="44" t="s">
        <v>185</v>
      </c>
      <c r="C250" s="49" t="s">
        <v>138</v>
      </c>
      <c r="D250" s="67">
        <f>D251</f>
        <v>0</v>
      </c>
      <c r="F250" s="36"/>
      <c r="G250" s="36"/>
      <c r="H250" s="36"/>
      <c r="I250" s="36"/>
      <c r="J250" s="59"/>
      <c r="L250" s="29"/>
      <c r="M250" s="29"/>
      <c r="N250" s="29"/>
      <c r="O250" s="29"/>
      <c r="P250" s="29"/>
      <c r="R250" s="36"/>
      <c r="S250" s="36"/>
      <c r="T250" s="36"/>
      <c r="U250" s="36"/>
      <c r="V250" s="36"/>
      <c r="X250" s="29"/>
      <c r="Y250" s="29"/>
      <c r="Z250" s="29"/>
      <c r="AA250" s="29"/>
      <c r="AB250" s="29"/>
    </row>
    <row r="251" spans="1:28" ht="36" customHeight="1" outlineLevel="1" x14ac:dyDescent="0.25">
      <c r="A251" s="41"/>
      <c r="B251" s="46" t="s">
        <v>186</v>
      </c>
      <c r="C251" s="50" t="s">
        <v>187</v>
      </c>
      <c r="D251" s="35"/>
      <c r="F251" s="36"/>
      <c r="G251" s="36"/>
      <c r="H251" s="36"/>
      <c r="I251" s="36"/>
      <c r="J251" s="59"/>
      <c r="L251" s="29"/>
      <c r="M251" s="29"/>
      <c r="N251" s="29"/>
      <c r="O251" s="29"/>
      <c r="P251" s="29"/>
      <c r="R251" s="36"/>
      <c r="S251" s="36"/>
      <c r="T251" s="36"/>
      <c r="U251" s="36"/>
      <c r="V251" s="36"/>
      <c r="X251" s="29"/>
      <c r="Y251" s="29"/>
      <c r="Z251" s="29"/>
      <c r="AA251" s="29"/>
      <c r="AB251" s="29"/>
    </row>
    <row r="252" spans="1:28" ht="43.15" customHeight="1" outlineLevel="1" x14ac:dyDescent="0.25">
      <c r="A252" s="43" t="s">
        <v>63</v>
      </c>
      <c r="B252" s="44" t="s">
        <v>188</v>
      </c>
      <c r="C252" s="49" t="s">
        <v>142</v>
      </c>
      <c r="D252" s="40">
        <f>D253</f>
        <v>0</v>
      </c>
      <c r="F252" s="36"/>
      <c r="G252" s="36"/>
      <c r="H252" s="36"/>
      <c r="I252" s="36"/>
      <c r="J252" s="59"/>
      <c r="L252" s="29"/>
      <c r="M252" s="29"/>
      <c r="N252" s="29"/>
      <c r="O252" s="29"/>
      <c r="P252" s="29"/>
      <c r="R252" s="36"/>
      <c r="S252" s="36"/>
      <c r="T252" s="36"/>
      <c r="U252" s="36"/>
      <c r="V252" s="36"/>
      <c r="X252" s="29"/>
      <c r="Y252" s="29"/>
      <c r="Z252" s="29"/>
      <c r="AA252" s="29"/>
      <c r="AB252" s="29"/>
    </row>
    <row r="253" spans="1:28" ht="41.65" customHeight="1" outlineLevel="1" x14ac:dyDescent="0.25">
      <c r="A253" s="45" t="s">
        <v>189</v>
      </c>
      <c r="B253" s="46" t="s">
        <v>190</v>
      </c>
      <c r="C253" s="34" t="s">
        <v>191</v>
      </c>
      <c r="D253" s="35"/>
      <c r="F253" s="36"/>
      <c r="G253" s="36"/>
      <c r="H253" s="36"/>
      <c r="I253" s="36"/>
      <c r="J253" s="59"/>
      <c r="L253" s="29"/>
      <c r="M253" s="29"/>
      <c r="N253" s="29"/>
      <c r="O253" s="29"/>
      <c r="P253" s="29"/>
      <c r="R253" s="36"/>
      <c r="S253" s="36"/>
      <c r="T253" s="36"/>
      <c r="U253" s="36"/>
      <c r="V253" s="36"/>
      <c r="X253" s="29"/>
      <c r="Y253" s="29"/>
      <c r="Z253" s="29"/>
      <c r="AA253" s="29"/>
      <c r="AB253" s="29"/>
    </row>
    <row r="254" spans="1:28" ht="66" customHeight="1" outlineLevel="1" x14ac:dyDescent="0.25">
      <c r="A254" s="60" t="s">
        <v>80</v>
      </c>
      <c r="B254" s="61" t="s">
        <v>39</v>
      </c>
      <c r="C254" s="62" t="s">
        <v>180</v>
      </c>
      <c r="D254" s="35"/>
      <c r="F254" s="28">
        <v>1</v>
      </c>
      <c r="G254" s="59">
        <v>0</v>
      </c>
      <c r="H254" s="59">
        <v>0</v>
      </c>
      <c r="I254" s="28">
        <v>0</v>
      </c>
      <c r="J254" s="59">
        <f>SUM(F254:I254)</f>
        <v>1</v>
      </c>
      <c r="K254" s="80" t="str">
        <f>IF(J254=100%,"","Jāprecizē dati šīs rindas F līdz I kolonnās")</f>
        <v/>
      </c>
      <c r="L254" s="29">
        <f t="shared" ref="L254:O255" si="59">$D254*F254</f>
        <v>0</v>
      </c>
      <c r="M254" s="29">
        <f t="shared" si="59"/>
        <v>0</v>
      </c>
      <c r="N254" s="29">
        <f t="shared" si="59"/>
        <v>0</v>
      </c>
      <c r="O254" s="29">
        <f t="shared" si="59"/>
        <v>0</v>
      </c>
      <c r="P254" s="29">
        <f>SUM(L254:O254)</f>
        <v>0</v>
      </c>
      <c r="R254" s="30">
        <f>IF(L254=0,0,X254/$AB254)</f>
        <v>0</v>
      </c>
      <c r="S254" s="30">
        <f t="shared" ref="S254:S255" si="60">IF(M254=0,0,Y254/$AB254)</f>
        <v>0</v>
      </c>
      <c r="T254" s="30">
        <f t="shared" ref="T254:T255" si="61">IF(N254=0,0,Z254/$AB254)</f>
        <v>0</v>
      </c>
      <c r="U254" s="30">
        <f t="shared" ref="U254:U255" si="62">IF(O254=0,0,AA254/$AB254)</f>
        <v>0</v>
      </c>
      <c r="V254" s="30">
        <f t="shared" ref="V254:V255" si="63">IF(P254=0,0,AB254/$AB254)</f>
        <v>0</v>
      </c>
      <c r="X254" s="31">
        <f>$L254*$L$2</f>
        <v>0</v>
      </c>
      <c r="Y254" s="31">
        <v>0</v>
      </c>
      <c r="Z254" s="31">
        <v>0</v>
      </c>
      <c r="AA254" s="31">
        <f>P254-X254</f>
        <v>0</v>
      </c>
      <c r="AB254" s="31">
        <f>SUM(X254:AA254)</f>
        <v>0</v>
      </c>
    </row>
    <row r="255" spans="1:28" ht="73.5" customHeight="1" x14ac:dyDescent="0.25">
      <c r="A255" s="24"/>
      <c r="B255" s="25" t="s">
        <v>45</v>
      </c>
      <c r="C255" s="26" t="s">
        <v>192</v>
      </c>
      <c r="D255" s="27">
        <f>D256+D258+D275-D259-D275</f>
        <v>0</v>
      </c>
      <c r="F255" s="28">
        <v>0.7</v>
      </c>
      <c r="G255" s="28">
        <v>0</v>
      </c>
      <c r="H255" s="28">
        <v>0.15</v>
      </c>
      <c r="I255" s="28">
        <v>0.15</v>
      </c>
      <c r="J255" s="59">
        <f>SUM(F255:I255)</f>
        <v>1</v>
      </c>
      <c r="K255" s="80" t="str">
        <f>IF(J255=100%,"","Jāprecizē dati šīs rindas F līdz I kolonnās")</f>
        <v/>
      </c>
      <c r="L255" s="29">
        <f t="shared" si="59"/>
        <v>0</v>
      </c>
      <c r="M255" s="29">
        <f t="shared" si="59"/>
        <v>0</v>
      </c>
      <c r="N255" s="29">
        <f t="shared" si="59"/>
        <v>0</v>
      </c>
      <c r="O255" s="29">
        <f t="shared" si="59"/>
        <v>0</v>
      </c>
      <c r="P255" s="29">
        <f>SUM(L255:O255)</f>
        <v>0</v>
      </c>
      <c r="R255" s="30">
        <f t="shared" ref="R255" si="64">IF(L255=0,0,X255/$AB255)</f>
        <v>0</v>
      </c>
      <c r="S255" s="30">
        <f t="shared" si="60"/>
        <v>0</v>
      </c>
      <c r="T255" s="30">
        <f t="shared" si="61"/>
        <v>0</v>
      </c>
      <c r="U255" s="30">
        <f t="shared" si="62"/>
        <v>0</v>
      </c>
      <c r="V255" s="30">
        <f t="shared" si="63"/>
        <v>0</v>
      </c>
      <c r="X255" s="31">
        <f>$L255*$L$2</f>
        <v>0</v>
      </c>
      <c r="Y255" s="31">
        <f>IF(M255=0,0,P255-X255-AA255)</f>
        <v>0</v>
      </c>
      <c r="Z255" s="31">
        <f>IF(N255=0,0,P255-X255-AA255)</f>
        <v>0</v>
      </c>
      <c r="AA255" s="31">
        <f>IF(O255=0,0,O255)</f>
        <v>0</v>
      </c>
      <c r="AB255" s="31">
        <f>SUM(X255:AA255)</f>
        <v>0</v>
      </c>
    </row>
    <row r="256" spans="1:28" ht="33" customHeight="1" outlineLevel="1" x14ac:dyDescent="0.25">
      <c r="A256" s="37" t="s">
        <v>30</v>
      </c>
      <c r="B256" s="38" t="s">
        <v>48</v>
      </c>
      <c r="C256" s="39" t="s">
        <v>32</v>
      </c>
      <c r="D256" s="47">
        <f>D257</f>
        <v>0</v>
      </c>
      <c r="F256" s="36"/>
      <c r="G256" s="36"/>
      <c r="H256" s="36"/>
      <c r="I256" s="36"/>
      <c r="J256" s="59"/>
      <c r="L256" s="29"/>
      <c r="M256" s="29"/>
      <c r="N256" s="29"/>
      <c r="O256" s="29"/>
      <c r="P256" s="29"/>
      <c r="R256" s="36"/>
      <c r="S256" s="36"/>
      <c r="T256" s="36"/>
      <c r="U256" s="36"/>
      <c r="V256" s="36"/>
      <c r="X256" s="29"/>
      <c r="Y256" s="29"/>
      <c r="Z256" s="29"/>
      <c r="AA256" s="29"/>
      <c r="AB256" s="29"/>
    </row>
    <row r="257" spans="1:28" ht="76.150000000000006" customHeight="1" outlineLevel="1" x14ac:dyDescent="0.25">
      <c r="A257" s="41" t="s">
        <v>33</v>
      </c>
      <c r="B257" s="42" t="s">
        <v>193</v>
      </c>
      <c r="C257" s="34" t="s">
        <v>128</v>
      </c>
      <c r="D257" s="35"/>
      <c r="F257" s="36"/>
      <c r="G257" s="36"/>
      <c r="H257" s="36"/>
      <c r="I257" s="36"/>
      <c r="J257" s="59"/>
      <c r="L257" s="29"/>
      <c r="M257" s="29"/>
      <c r="N257" s="29"/>
      <c r="O257" s="29"/>
      <c r="P257" s="29"/>
      <c r="R257" s="36"/>
      <c r="S257" s="36"/>
      <c r="T257" s="36"/>
      <c r="U257" s="36"/>
      <c r="V257" s="36"/>
      <c r="X257" s="29"/>
      <c r="Y257" s="29"/>
      <c r="Z257" s="29"/>
      <c r="AA257" s="29"/>
      <c r="AB257" s="29"/>
    </row>
    <row r="258" spans="1:28" ht="31.5" customHeight="1" outlineLevel="1" x14ac:dyDescent="0.25">
      <c r="A258" s="37" t="s">
        <v>45</v>
      </c>
      <c r="B258" s="38" t="s">
        <v>51</v>
      </c>
      <c r="C258" s="39" t="s">
        <v>47</v>
      </c>
      <c r="D258" s="47">
        <f>D259+D260+D261+D264+D272</f>
        <v>0</v>
      </c>
      <c r="F258" s="36"/>
      <c r="G258" s="36"/>
      <c r="H258" s="36"/>
      <c r="I258" s="36"/>
      <c r="J258" s="59"/>
      <c r="L258" s="29"/>
      <c r="M258" s="29"/>
      <c r="N258" s="29"/>
      <c r="O258" s="29"/>
      <c r="P258" s="29"/>
      <c r="R258" s="36"/>
      <c r="S258" s="36"/>
      <c r="T258" s="36"/>
      <c r="U258" s="36"/>
      <c r="V258" s="36"/>
      <c r="X258" s="29"/>
      <c r="Y258" s="29"/>
      <c r="Z258" s="29"/>
      <c r="AA258" s="29"/>
      <c r="AB258" s="29"/>
    </row>
    <row r="259" spans="1:28" ht="31.5" customHeight="1" outlineLevel="1" x14ac:dyDescent="0.25">
      <c r="A259" s="60" t="s">
        <v>48</v>
      </c>
      <c r="B259" s="61" t="s">
        <v>194</v>
      </c>
      <c r="C259" s="62" t="s">
        <v>135</v>
      </c>
      <c r="D259" s="35"/>
      <c r="F259" s="28">
        <v>1</v>
      </c>
      <c r="G259" s="59">
        <v>0</v>
      </c>
      <c r="H259" s="59">
        <v>0</v>
      </c>
      <c r="I259" s="28">
        <v>0</v>
      </c>
      <c r="J259" s="59">
        <f>SUM(F259:I259)</f>
        <v>1</v>
      </c>
      <c r="K259" s="80" t="str">
        <f>IF(J259=100%,"","Jāprecizē dati šīs rindas F līdz I kolonnās")</f>
        <v/>
      </c>
      <c r="L259" s="29">
        <f>$D259*F259</f>
        <v>0</v>
      </c>
      <c r="M259" s="29">
        <f>$D259*G259</f>
        <v>0</v>
      </c>
      <c r="N259" s="29">
        <f>$D259*H259</f>
        <v>0</v>
      </c>
      <c r="O259" s="29">
        <f>$D259*I259</f>
        <v>0</v>
      </c>
      <c r="P259" s="29">
        <f>SUM(L259:O259)</f>
        <v>0</v>
      </c>
      <c r="R259" s="30">
        <f>IF(L259=0,0,X259/$AB259)</f>
        <v>0</v>
      </c>
      <c r="S259" s="30">
        <f>IF(M259=0,0,Y259/$AB259)</f>
        <v>0</v>
      </c>
      <c r="T259" s="30">
        <f>IF(N259=0,0,Z259/$AB259)</f>
        <v>0</v>
      </c>
      <c r="U259" s="30">
        <f>IF(O259=0,0,AA259/$AB259)</f>
        <v>0</v>
      </c>
      <c r="V259" s="30">
        <f>IF(P259=0,0,AB259/$AB259)</f>
        <v>0</v>
      </c>
      <c r="X259" s="31">
        <f>$L259*$L$2</f>
        <v>0</v>
      </c>
      <c r="Y259" s="31">
        <v>0</v>
      </c>
      <c r="Z259" s="31">
        <v>0</v>
      </c>
      <c r="AA259" s="31">
        <f>P259-X259</f>
        <v>0</v>
      </c>
      <c r="AB259" s="31">
        <f>SUM(X259:AA259)</f>
        <v>0</v>
      </c>
    </row>
    <row r="260" spans="1:28" ht="33" customHeight="1" outlineLevel="1" x14ac:dyDescent="0.25">
      <c r="A260" s="41" t="s">
        <v>51</v>
      </c>
      <c r="B260" s="42" t="s">
        <v>195</v>
      </c>
      <c r="C260" s="48" t="s">
        <v>53</v>
      </c>
      <c r="D260" s="35"/>
      <c r="F260" s="36"/>
      <c r="G260" s="36"/>
      <c r="H260" s="36"/>
      <c r="I260" s="36"/>
      <c r="J260" s="59"/>
      <c r="L260" s="29"/>
      <c r="M260" s="29"/>
      <c r="N260" s="29"/>
      <c r="O260" s="29"/>
      <c r="P260" s="29"/>
      <c r="R260" s="36"/>
      <c r="S260" s="36"/>
      <c r="T260" s="36"/>
      <c r="U260" s="36"/>
      <c r="V260" s="36"/>
      <c r="X260" s="29"/>
      <c r="Y260" s="29"/>
      <c r="Z260" s="29"/>
      <c r="AA260" s="29"/>
      <c r="AB260" s="29"/>
    </row>
    <row r="261" spans="1:28" ht="46.5" customHeight="1" outlineLevel="1" x14ac:dyDescent="0.25">
      <c r="A261" s="43" t="s">
        <v>54</v>
      </c>
      <c r="B261" s="44" t="s">
        <v>196</v>
      </c>
      <c r="C261" s="49" t="s">
        <v>138</v>
      </c>
      <c r="D261" s="40">
        <f>D262+D263</f>
        <v>0</v>
      </c>
      <c r="F261" s="36"/>
      <c r="G261" s="36"/>
      <c r="H261" s="36"/>
      <c r="I261" s="36"/>
      <c r="J261" s="59"/>
      <c r="L261" s="29"/>
      <c r="M261" s="29"/>
      <c r="N261" s="29"/>
      <c r="O261" s="29"/>
      <c r="P261" s="29"/>
      <c r="R261" s="36"/>
      <c r="S261" s="36"/>
      <c r="T261" s="36"/>
      <c r="U261" s="36"/>
      <c r="V261" s="36"/>
      <c r="X261" s="29"/>
      <c r="Y261" s="29"/>
      <c r="Z261" s="29"/>
      <c r="AA261" s="29"/>
      <c r="AB261" s="29"/>
    </row>
    <row r="262" spans="1:28" ht="28.5" customHeight="1" outlineLevel="1" x14ac:dyDescent="0.25">
      <c r="A262" s="41"/>
      <c r="B262" s="46" t="s">
        <v>197</v>
      </c>
      <c r="C262" s="50" t="s">
        <v>58</v>
      </c>
      <c r="D262" s="35"/>
      <c r="F262" s="36"/>
      <c r="G262" s="36"/>
      <c r="H262" s="36"/>
      <c r="I262" s="36"/>
      <c r="J262" s="59"/>
      <c r="L262" s="29"/>
      <c r="M262" s="29"/>
      <c r="N262" s="29"/>
      <c r="O262" s="29"/>
      <c r="P262" s="29"/>
      <c r="R262" s="36"/>
      <c r="S262" s="36"/>
      <c r="T262" s="36"/>
      <c r="U262" s="36"/>
      <c r="V262" s="36"/>
      <c r="X262" s="29"/>
      <c r="Y262" s="29"/>
      <c r="Z262" s="29"/>
      <c r="AA262" s="29"/>
      <c r="AB262" s="29"/>
    </row>
    <row r="263" spans="1:28" ht="30.4" customHeight="1" outlineLevel="1" x14ac:dyDescent="0.25">
      <c r="A263" s="41"/>
      <c r="B263" s="46" t="s">
        <v>198</v>
      </c>
      <c r="C263" s="50" t="s">
        <v>60</v>
      </c>
      <c r="D263" s="35"/>
      <c r="F263" s="36"/>
      <c r="G263" s="36"/>
      <c r="H263" s="36"/>
      <c r="I263" s="36"/>
      <c r="J263" s="59"/>
      <c r="L263" s="29"/>
      <c r="M263" s="29"/>
      <c r="N263" s="29"/>
      <c r="O263" s="29"/>
      <c r="P263" s="29"/>
      <c r="R263" s="36"/>
      <c r="S263" s="36"/>
      <c r="T263" s="36"/>
      <c r="U263" s="36"/>
      <c r="V263" s="36"/>
      <c r="X263" s="29"/>
      <c r="Y263" s="29"/>
      <c r="Z263" s="29"/>
      <c r="AA263" s="29"/>
      <c r="AB263" s="29"/>
    </row>
    <row r="264" spans="1:28" ht="40.15" customHeight="1" outlineLevel="1" x14ac:dyDescent="0.25">
      <c r="A264" s="43" t="s">
        <v>63</v>
      </c>
      <c r="B264" s="44" t="s">
        <v>199</v>
      </c>
      <c r="C264" s="49" t="s">
        <v>142</v>
      </c>
      <c r="D264" s="47">
        <f>D265+D268+D270</f>
        <v>0</v>
      </c>
      <c r="F264" s="36"/>
      <c r="G264" s="36"/>
      <c r="H264" s="36"/>
      <c r="I264" s="36"/>
      <c r="J264" s="59"/>
      <c r="L264" s="29"/>
      <c r="M264" s="29"/>
      <c r="N264" s="29"/>
      <c r="O264" s="29"/>
      <c r="P264" s="29"/>
      <c r="R264" s="36"/>
      <c r="S264" s="36"/>
      <c r="T264" s="36"/>
      <c r="U264" s="36"/>
      <c r="V264" s="36"/>
      <c r="X264" s="29"/>
      <c r="Y264" s="29"/>
      <c r="Z264" s="29"/>
      <c r="AA264" s="29"/>
      <c r="AB264" s="29"/>
    </row>
    <row r="265" spans="1:28" ht="58.15" customHeight="1" outlineLevel="1" x14ac:dyDescent="0.25">
      <c r="A265" s="51" t="s">
        <v>143</v>
      </c>
      <c r="B265" s="52" t="s">
        <v>200</v>
      </c>
      <c r="C265" s="39" t="s">
        <v>201</v>
      </c>
      <c r="D265" s="47">
        <f>D266+D267</f>
        <v>0</v>
      </c>
      <c r="F265" s="36"/>
      <c r="G265" s="36"/>
      <c r="H265" s="36"/>
      <c r="I265" s="36"/>
      <c r="J265" s="59"/>
      <c r="L265" s="29"/>
      <c r="M265" s="29"/>
      <c r="N265" s="29"/>
      <c r="O265" s="29"/>
      <c r="P265" s="29"/>
      <c r="R265" s="36"/>
      <c r="S265" s="36"/>
      <c r="T265" s="36"/>
      <c r="U265" s="36"/>
      <c r="V265" s="36"/>
      <c r="X265" s="29"/>
      <c r="Y265" s="29"/>
      <c r="Z265" s="29"/>
      <c r="AA265" s="29"/>
      <c r="AB265" s="29"/>
    </row>
    <row r="266" spans="1:28" ht="37.5" customHeight="1" outlineLevel="1" x14ac:dyDescent="0.25">
      <c r="A266" s="41"/>
      <c r="B266" s="46" t="s">
        <v>202</v>
      </c>
      <c r="C266" s="50" t="s">
        <v>147</v>
      </c>
      <c r="D266" s="35"/>
      <c r="F266" s="36"/>
      <c r="G266" s="36"/>
      <c r="H266" s="36"/>
      <c r="I266" s="36"/>
      <c r="J266" s="59"/>
      <c r="L266" s="29"/>
      <c r="M266" s="29"/>
      <c r="N266" s="29"/>
      <c r="O266" s="29"/>
      <c r="P266" s="29"/>
      <c r="R266" s="36"/>
      <c r="S266" s="36"/>
      <c r="T266" s="36"/>
      <c r="U266" s="36"/>
      <c r="V266" s="36"/>
      <c r="X266" s="29"/>
      <c r="Y266" s="29"/>
      <c r="Z266" s="29"/>
      <c r="AA266" s="29"/>
      <c r="AB266" s="29"/>
    </row>
    <row r="267" spans="1:28" ht="81" customHeight="1" outlineLevel="1" x14ac:dyDescent="0.25">
      <c r="A267" s="41"/>
      <c r="B267" s="46" t="s">
        <v>203</v>
      </c>
      <c r="C267" s="50" t="s">
        <v>252</v>
      </c>
      <c r="D267" s="35"/>
      <c r="F267" s="36"/>
      <c r="G267" s="36"/>
      <c r="H267" s="36"/>
      <c r="I267" s="36"/>
      <c r="J267" s="59"/>
      <c r="L267" s="29"/>
      <c r="M267" s="29"/>
      <c r="N267" s="29"/>
      <c r="O267" s="29"/>
      <c r="P267" s="29"/>
      <c r="R267" s="36"/>
      <c r="S267" s="36"/>
      <c r="T267" s="36"/>
      <c r="U267" s="36"/>
      <c r="V267" s="36"/>
      <c r="X267" s="29"/>
      <c r="Y267" s="29"/>
      <c r="Z267" s="29"/>
      <c r="AA267" s="29"/>
      <c r="AB267" s="29"/>
    </row>
    <row r="268" spans="1:28" ht="97.15" customHeight="1" outlineLevel="1" x14ac:dyDescent="0.25">
      <c r="A268" s="51" t="s">
        <v>148</v>
      </c>
      <c r="B268" s="52" t="s">
        <v>205</v>
      </c>
      <c r="C268" s="39" t="s">
        <v>150</v>
      </c>
      <c r="D268" s="40">
        <f>D269</f>
        <v>0</v>
      </c>
      <c r="F268" s="36"/>
      <c r="G268" s="36"/>
      <c r="H268" s="36"/>
      <c r="I268" s="36"/>
      <c r="J268" s="59"/>
      <c r="L268" s="29"/>
      <c r="M268" s="29"/>
      <c r="N268" s="29"/>
      <c r="O268" s="29"/>
      <c r="P268" s="29"/>
      <c r="R268" s="36"/>
      <c r="S268" s="36"/>
      <c r="T268" s="36"/>
      <c r="U268" s="36"/>
      <c r="V268" s="36"/>
      <c r="X268" s="29"/>
      <c r="Y268" s="29"/>
      <c r="Z268" s="29"/>
      <c r="AA268" s="29"/>
      <c r="AB268" s="29"/>
    </row>
    <row r="269" spans="1:28" ht="33.75" customHeight="1" outlineLevel="1" x14ac:dyDescent="0.25">
      <c r="A269" s="41"/>
      <c r="B269" s="46" t="s">
        <v>206</v>
      </c>
      <c r="C269" s="50" t="s">
        <v>207</v>
      </c>
      <c r="D269" s="35"/>
      <c r="F269" s="36"/>
      <c r="G269" s="36"/>
      <c r="H269" s="36"/>
      <c r="I269" s="36"/>
      <c r="J269" s="59"/>
      <c r="L269" s="29"/>
      <c r="M269" s="29"/>
      <c r="N269" s="29"/>
      <c r="O269" s="29"/>
      <c r="P269" s="29"/>
      <c r="R269" s="36"/>
      <c r="S269" s="36"/>
      <c r="T269" s="36"/>
      <c r="U269" s="36"/>
      <c r="V269" s="36"/>
      <c r="X269" s="29"/>
      <c r="Y269" s="29"/>
      <c r="Z269" s="29"/>
      <c r="AA269" s="29"/>
      <c r="AB269" s="29"/>
    </row>
    <row r="270" spans="1:28" ht="33.75" customHeight="1" outlineLevel="1" x14ac:dyDescent="0.25">
      <c r="A270" s="51" t="s">
        <v>66</v>
      </c>
      <c r="B270" s="52" t="s">
        <v>208</v>
      </c>
      <c r="C270" s="39" t="s">
        <v>209</v>
      </c>
      <c r="D270" s="40">
        <f>D271</f>
        <v>0</v>
      </c>
      <c r="F270" s="36"/>
      <c r="G270" s="36"/>
      <c r="H270" s="36"/>
      <c r="I270" s="36"/>
      <c r="J270" s="59"/>
      <c r="L270" s="29"/>
      <c r="M270" s="29"/>
      <c r="N270" s="29"/>
      <c r="O270" s="29"/>
      <c r="P270" s="29"/>
      <c r="R270" s="36"/>
      <c r="S270" s="36"/>
      <c r="T270" s="36"/>
      <c r="U270" s="36"/>
      <c r="V270" s="36"/>
      <c r="X270" s="29"/>
      <c r="Y270" s="29"/>
      <c r="Z270" s="29"/>
      <c r="AA270" s="29"/>
      <c r="AB270" s="29"/>
    </row>
    <row r="271" spans="1:28" ht="33.75" customHeight="1" outlineLevel="1" x14ac:dyDescent="0.25">
      <c r="A271" s="45"/>
      <c r="B271" s="46" t="s">
        <v>210</v>
      </c>
      <c r="C271" s="50" t="s">
        <v>211</v>
      </c>
      <c r="D271" s="35"/>
      <c r="F271" s="36"/>
      <c r="G271" s="36"/>
      <c r="H271" s="36"/>
      <c r="I271" s="36"/>
      <c r="J271" s="59"/>
      <c r="L271" s="29"/>
      <c r="M271" s="29"/>
      <c r="N271" s="29"/>
      <c r="O271" s="29"/>
      <c r="P271" s="29"/>
      <c r="R271" s="36"/>
      <c r="S271" s="36"/>
      <c r="T271" s="36"/>
      <c r="U271" s="36"/>
      <c r="V271" s="36"/>
      <c r="X271" s="29"/>
      <c r="Y271" s="29"/>
      <c r="Z271" s="29"/>
      <c r="AA271" s="29"/>
      <c r="AB271" s="29"/>
    </row>
    <row r="272" spans="1:28" ht="40.9" customHeight="1" outlineLevel="1" x14ac:dyDescent="0.25">
      <c r="A272" s="43" t="s">
        <v>157</v>
      </c>
      <c r="B272" s="44" t="s">
        <v>212</v>
      </c>
      <c r="C272" s="39" t="s">
        <v>159</v>
      </c>
      <c r="D272" s="47">
        <f>D273</f>
        <v>0</v>
      </c>
      <c r="F272" s="36"/>
      <c r="G272" s="36"/>
      <c r="H272" s="36"/>
      <c r="I272" s="36"/>
      <c r="J272" s="59"/>
      <c r="L272" s="29"/>
      <c r="M272" s="29"/>
      <c r="N272" s="29"/>
      <c r="O272" s="29"/>
      <c r="P272" s="29"/>
      <c r="R272" s="36"/>
      <c r="S272" s="36"/>
      <c r="T272" s="36"/>
      <c r="U272" s="36"/>
      <c r="V272" s="36"/>
      <c r="X272" s="29"/>
      <c r="Y272" s="29"/>
      <c r="Z272" s="29"/>
      <c r="AA272" s="29"/>
      <c r="AB272" s="29"/>
    </row>
    <row r="273" spans="1:28" ht="41.65" customHeight="1" outlineLevel="1" x14ac:dyDescent="0.25">
      <c r="A273" s="51" t="s">
        <v>160</v>
      </c>
      <c r="B273" s="52" t="s">
        <v>213</v>
      </c>
      <c r="C273" s="39" t="s">
        <v>253</v>
      </c>
      <c r="D273" s="47">
        <f>D274</f>
        <v>0</v>
      </c>
      <c r="F273" s="36"/>
      <c r="G273" s="36"/>
      <c r="H273" s="36"/>
      <c r="I273" s="36"/>
      <c r="J273" s="59"/>
      <c r="L273" s="29"/>
      <c r="M273" s="29"/>
      <c r="N273" s="29"/>
      <c r="O273" s="29"/>
      <c r="P273" s="29"/>
      <c r="R273" s="36"/>
      <c r="S273" s="36"/>
      <c r="T273" s="36"/>
      <c r="U273" s="36"/>
      <c r="V273" s="36"/>
      <c r="X273" s="29"/>
      <c r="Y273" s="29"/>
      <c r="Z273" s="29"/>
      <c r="AA273" s="29"/>
      <c r="AB273" s="29"/>
    </row>
    <row r="274" spans="1:28" ht="37.5" customHeight="1" outlineLevel="1" x14ac:dyDescent="0.25">
      <c r="A274" s="41"/>
      <c r="B274" s="46" t="s">
        <v>215</v>
      </c>
      <c r="C274" s="50" t="s">
        <v>216</v>
      </c>
      <c r="D274" s="35"/>
      <c r="F274" s="36"/>
      <c r="G274" s="36"/>
      <c r="H274" s="36"/>
      <c r="I274" s="36"/>
      <c r="J274" s="59"/>
      <c r="L274" s="29"/>
      <c r="M274" s="29"/>
      <c r="N274" s="29"/>
      <c r="O274" s="29"/>
      <c r="P274" s="29"/>
      <c r="R274" s="36"/>
      <c r="S274" s="36"/>
      <c r="T274" s="36"/>
      <c r="U274" s="36"/>
      <c r="V274" s="36"/>
      <c r="X274" s="29"/>
      <c r="Y274" s="29"/>
      <c r="Z274" s="29"/>
      <c r="AA274" s="29"/>
      <c r="AB274" s="29"/>
    </row>
    <row r="275" spans="1:28" ht="60.75" customHeight="1" outlineLevel="1" x14ac:dyDescent="0.25">
      <c r="A275" s="63" t="s">
        <v>80</v>
      </c>
      <c r="B275" s="64" t="s">
        <v>54</v>
      </c>
      <c r="C275" s="62" t="s">
        <v>180</v>
      </c>
      <c r="D275" s="35"/>
      <c r="F275" s="28">
        <v>1</v>
      </c>
      <c r="G275" s="59">
        <v>0</v>
      </c>
      <c r="H275" s="59">
        <v>0</v>
      </c>
      <c r="I275" s="28">
        <v>0</v>
      </c>
      <c r="J275" s="59">
        <f>SUM(F275:I275)</f>
        <v>1</v>
      </c>
      <c r="K275" s="80" t="str">
        <f>IF(J275=100%,"","Jāprecizē dati šīs rindas F līdz I kolonnās")</f>
        <v/>
      </c>
      <c r="L275" s="29">
        <f t="shared" ref="L275:O276" si="65">$D275*F275</f>
        <v>0</v>
      </c>
      <c r="M275" s="29">
        <f t="shared" si="65"/>
        <v>0</v>
      </c>
      <c r="N275" s="29">
        <f t="shared" si="65"/>
        <v>0</v>
      </c>
      <c r="O275" s="29">
        <f t="shared" si="65"/>
        <v>0</v>
      </c>
      <c r="P275" s="29">
        <f>SUM(L275:O275)</f>
        <v>0</v>
      </c>
      <c r="R275" s="30">
        <f t="shared" ref="R275:R276" si="66">IF(L275=0,0,X275/$AB275)</f>
        <v>0</v>
      </c>
      <c r="S275" s="30">
        <f t="shared" ref="S275:S276" si="67">IF(M275=0,0,Y275/$AB275)</f>
        <v>0</v>
      </c>
      <c r="T275" s="30">
        <f t="shared" ref="T275:T276" si="68">IF(N275=0,0,Z275/$AB275)</f>
        <v>0</v>
      </c>
      <c r="U275" s="30">
        <f t="shared" ref="U275:U276" si="69">IF(O275=0,0,AA275/$AB275)</f>
        <v>0</v>
      </c>
      <c r="V275" s="30">
        <f t="shared" ref="V275:V276" si="70">IF(P275=0,0,AB275/$AB275)</f>
        <v>0</v>
      </c>
      <c r="X275" s="31">
        <f>$L275*$L$2</f>
        <v>0</v>
      </c>
      <c r="Y275" s="31">
        <v>0</v>
      </c>
      <c r="Z275" s="31">
        <v>0</v>
      </c>
      <c r="AA275" s="31">
        <f>P275-X275</f>
        <v>0</v>
      </c>
      <c r="AB275" s="31">
        <f>SUM(X275:AA275)</f>
        <v>0</v>
      </c>
    </row>
    <row r="276" spans="1:28" ht="117.75" customHeight="1" x14ac:dyDescent="0.25">
      <c r="A276" s="24"/>
      <c r="B276" s="25" t="s">
        <v>217</v>
      </c>
      <c r="C276" s="26" t="s">
        <v>218</v>
      </c>
      <c r="D276" s="27">
        <f>D277</f>
        <v>0</v>
      </c>
      <c r="F276" s="28">
        <v>0</v>
      </c>
      <c r="G276" s="28">
        <v>0</v>
      </c>
      <c r="H276" s="28">
        <v>0</v>
      </c>
      <c r="I276" s="28">
        <v>1</v>
      </c>
      <c r="J276" s="59">
        <f>SUM(F276:I276)</f>
        <v>1</v>
      </c>
      <c r="K276" s="80" t="str">
        <f>IF(J276=100%,"","Jāprecizē dati šīs rindas F līdz I kolonnās")</f>
        <v/>
      </c>
      <c r="L276" s="29">
        <f t="shared" si="65"/>
        <v>0</v>
      </c>
      <c r="M276" s="29">
        <f t="shared" si="65"/>
        <v>0</v>
      </c>
      <c r="N276" s="29">
        <f t="shared" si="65"/>
        <v>0</v>
      </c>
      <c r="O276" s="29">
        <f t="shared" si="65"/>
        <v>0</v>
      </c>
      <c r="P276" s="29">
        <f>SUM(L276:O276)</f>
        <v>0</v>
      </c>
      <c r="R276" s="30">
        <f t="shared" si="66"/>
        <v>0</v>
      </c>
      <c r="S276" s="30">
        <f t="shared" si="67"/>
        <v>0</v>
      </c>
      <c r="T276" s="30">
        <f t="shared" si="68"/>
        <v>0</v>
      </c>
      <c r="U276" s="30">
        <f t="shared" si="69"/>
        <v>0</v>
      </c>
      <c r="V276" s="30">
        <f t="shared" si="70"/>
        <v>0</v>
      </c>
      <c r="X276" s="31">
        <f>$L276*$L$2</f>
        <v>0</v>
      </c>
      <c r="Y276" s="31">
        <f>IF(M276=0,0,P276-X276)</f>
        <v>0</v>
      </c>
      <c r="Z276" s="31">
        <f>IF(N276=0,0,P276-X276)</f>
        <v>0</v>
      </c>
      <c r="AA276" s="31">
        <f>IF(O276=0,0,P276-X276)</f>
        <v>0</v>
      </c>
      <c r="AB276" s="31">
        <f>SUM(X276:AA276)</f>
        <v>0</v>
      </c>
    </row>
    <row r="277" spans="1:28" ht="31.5" hidden="1" customHeight="1" outlineLevel="1" x14ac:dyDescent="0.25">
      <c r="A277" s="37" t="s">
        <v>45</v>
      </c>
      <c r="B277" s="38" t="s">
        <v>219</v>
      </c>
      <c r="C277" s="39" t="s">
        <v>47</v>
      </c>
      <c r="D277" s="47">
        <f>D278</f>
        <v>0</v>
      </c>
      <c r="F277" s="36"/>
      <c r="G277" s="36"/>
      <c r="H277" s="36"/>
      <c r="I277" s="36"/>
      <c r="J277" s="36"/>
      <c r="L277" s="29"/>
      <c r="M277" s="29"/>
      <c r="N277" s="29"/>
      <c r="O277" s="29"/>
      <c r="P277" s="29"/>
      <c r="R277" s="36"/>
      <c r="S277" s="36"/>
      <c r="T277" s="36"/>
      <c r="U277" s="36"/>
      <c r="V277" s="36"/>
      <c r="X277" s="29"/>
      <c r="Y277" s="29"/>
      <c r="Z277" s="29"/>
      <c r="AA277" s="29"/>
      <c r="AB277" s="29"/>
    </row>
    <row r="278" spans="1:28" ht="39" hidden="1" customHeight="1" outlineLevel="1" x14ac:dyDescent="0.25">
      <c r="A278" s="43" t="s">
        <v>63</v>
      </c>
      <c r="B278" s="44" t="s">
        <v>220</v>
      </c>
      <c r="C278" s="39" t="s">
        <v>65</v>
      </c>
      <c r="D278" s="47">
        <f>D279</f>
        <v>0</v>
      </c>
      <c r="F278" s="36"/>
      <c r="G278" s="36"/>
      <c r="H278" s="36"/>
      <c r="I278" s="36"/>
      <c r="J278" s="36"/>
      <c r="L278" s="29"/>
      <c r="M278" s="29"/>
      <c r="N278" s="29"/>
      <c r="O278" s="29"/>
      <c r="P278" s="29"/>
      <c r="R278" s="36"/>
      <c r="S278" s="36"/>
      <c r="T278" s="36"/>
      <c r="U278" s="36"/>
      <c r="V278" s="36"/>
      <c r="X278" s="29"/>
      <c r="Y278" s="29"/>
      <c r="Z278" s="29"/>
      <c r="AA278" s="29"/>
      <c r="AB278" s="29"/>
    </row>
    <row r="279" spans="1:28" ht="138.75" hidden="1" customHeight="1" outlineLevel="1" x14ac:dyDescent="0.25">
      <c r="A279" s="45" t="s">
        <v>143</v>
      </c>
      <c r="B279" s="46" t="s">
        <v>221</v>
      </c>
      <c r="C279" s="34" t="s">
        <v>222</v>
      </c>
      <c r="D279" s="35"/>
      <c r="F279" s="36"/>
      <c r="G279" s="36"/>
      <c r="H279" s="36"/>
      <c r="I279" s="36"/>
      <c r="J279" s="36"/>
      <c r="L279" s="29"/>
      <c r="M279" s="29"/>
      <c r="N279" s="29"/>
      <c r="O279" s="29"/>
      <c r="P279" s="29"/>
      <c r="R279" s="36"/>
      <c r="S279" s="36"/>
      <c r="T279" s="36"/>
      <c r="U279" s="36"/>
      <c r="V279" s="36"/>
      <c r="X279" s="29"/>
      <c r="Y279" s="29"/>
      <c r="Z279" s="29"/>
      <c r="AA279" s="29"/>
      <c r="AB279" s="29"/>
    </row>
    <row r="280" spans="1:28" ht="73.5" customHeight="1" collapsed="1" x14ac:dyDescent="0.25">
      <c r="A280" s="24"/>
      <c r="B280" s="25" t="s">
        <v>74</v>
      </c>
      <c r="C280" s="26" t="s">
        <v>223</v>
      </c>
      <c r="D280" s="27">
        <f>D284+D281+D301+D302</f>
        <v>0</v>
      </c>
      <c r="F280" s="28">
        <v>0.85</v>
      </c>
      <c r="G280" s="28">
        <v>0</v>
      </c>
      <c r="H280" s="28">
        <v>0</v>
      </c>
      <c r="I280" s="28">
        <v>0.15</v>
      </c>
      <c r="J280" s="59">
        <f>SUM(F280:I280)</f>
        <v>1</v>
      </c>
      <c r="K280" s="80" t="str">
        <f>IF(J280=100%,"","Jāprecizē dati šīs rindas F līdz I kolonnās")</f>
        <v/>
      </c>
      <c r="L280" s="29">
        <f>$D280*F280</f>
        <v>0</v>
      </c>
      <c r="M280" s="29">
        <f>$D280*G280</f>
        <v>0</v>
      </c>
      <c r="N280" s="29">
        <f>$D280*H280</f>
        <v>0</v>
      </c>
      <c r="O280" s="29">
        <f>$D280*I280</f>
        <v>0</v>
      </c>
      <c r="P280" s="29">
        <f>SUM(L280:O280)</f>
        <v>0</v>
      </c>
      <c r="R280" s="30">
        <f t="shared" ref="R280" si="71">IF(L280=0,0,X280/$AB280)</f>
        <v>0</v>
      </c>
      <c r="S280" s="30">
        <f t="shared" ref="S280" si="72">IF(M280=0,0,Y280/$AB280)</f>
        <v>0</v>
      </c>
      <c r="T280" s="30">
        <f t="shared" ref="T280" si="73">IF(N280=0,0,Z280/$AB280)</f>
        <v>0</v>
      </c>
      <c r="U280" s="30">
        <f t="shared" ref="U280" si="74">IF(O280=0,0,AA280/$AB280)</f>
        <v>0</v>
      </c>
      <c r="V280" s="30">
        <f t="shared" ref="V280" si="75">IF(P280=0,0,AB280/$AB280)</f>
        <v>0</v>
      </c>
      <c r="X280" s="31">
        <f>$L280*$L$2</f>
        <v>0</v>
      </c>
      <c r="Y280" s="31">
        <f>IF(M280=0,0,P280-X280)</f>
        <v>0</v>
      </c>
      <c r="Z280" s="31">
        <f>IF(N280=0,0,P280-X280)</f>
        <v>0</v>
      </c>
      <c r="AA280" s="31">
        <f>IF(O280=0,0,P280-X280)</f>
        <v>0</v>
      </c>
      <c r="AB280" s="31">
        <f>SUM(X280:AA280)</f>
        <v>0</v>
      </c>
    </row>
    <row r="281" spans="1:28" ht="31.5" customHeight="1" outlineLevel="1" x14ac:dyDescent="0.25">
      <c r="A281" s="84" t="s">
        <v>36</v>
      </c>
      <c r="B281" s="38" t="s">
        <v>268</v>
      </c>
      <c r="C281" s="83" t="s">
        <v>38</v>
      </c>
      <c r="D281" s="40">
        <f>D282</f>
        <v>0</v>
      </c>
      <c r="F281" s="36"/>
      <c r="G281" s="36"/>
      <c r="H281" s="36"/>
      <c r="I281" s="36"/>
      <c r="J281" s="36"/>
      <c r="L281" s="29"/>
      <c r="M281" s="29"/>
      <c r="N281" s="29"/>
      <c r="O281" s="29"/>
      <c r="P281" s="29"/>
      <c r="R281" s="36"/>
      <c r="S281" s="36"/>
      <c r="T281" s="36"/>
      <c r="U281" s="36"/>
      <c r="V281" s="36"/>
      <c r="X281" s="29"/>
      <c r="Y281" s="29"/>
      <c r="Z281" s="29"/>
      <c r="AA281" s="29"/>
      <c r="AB281" s="29"/>
    </row>
    <row r="282" spans="1:28" ht="34.9" customHeight="1" outlineLevel="1" x14ac:dyDescent="0.25">
      <c r="A282" s="85" t="s">
        <v>39</v>
      </c>
      <c r="B282" s="44" t="s">
        <v>269</v>
      </c>
      <c r="C282" s="83" t="s">
        <v>85</v>
      </c>
      <c r="D282" s="40">
        <f>D283</f>
        <v>0</v>
      </c>
      <c r="F282" s="36"/>
      <c r="G282" s="36"/>
      <c r="H282" s="36"/>
      <c r="I282" s="36"/>
      <c r="J282" s="36"/>
      <c r="L282" s="29"/>
      <c r="M282" s="29"/>
      <c r="N282" s="29"/>
      <c r="O282" s="29"/>
      <c r="P282" s="29"/>
      <c r="R282" s="36"/>
      <c r="S282" s="36"/>
      <c r="T282" s="36"/>
      <c r="U282" s="36"/>
      <c r="V282" s="36"/>
      <c r="X282" s="29"/>
      <c r="Y282" s="29"/>
      <c r="Z282" s="29"/>
      <c r="AA282" s="29"/>
      <c r="AB282" s="29"/>
    </row>
    <row r="283" spans="1:28" ht="78.75" outlineLevel="1" x14ac:dyDescent="0.25">
      <c r="A283" s="86" t="s">
        <v>42</v>
      </c>
      <c r="B283" s="57" t="s">
        <v>270</v>
      </c>
      <c r="C283" s="58" t="s">
        <v>271</v>
      </c>
      <c r="D283" s="35"/>
      <c r="F283" s="36"/>
      <c r="G283" s="36"/>
      <c r="H283" s="36"/>
      <c r="I283" s="36"/>
      <c r="J283" s="36"/>
      <c r="L283" s="29"/>
      <c r="M283" s="29"/>
      <c r="N283" s="29"/>
      <c r="O283" s="29"/>
      <c r="P283" s="29"/>
      <c r="R283" s="36"/>
      <c r="S283" s="36"/>
      <c r="T283" s="36"/>
      <c r="U283" s="36"/>
      <c r="V283" s="36"/>
      <c r="X283" s="29"/>
      <c r="Y283" s="29"/>
      <c r="Z283" s="29"/>
      <c r="AA283" s="29"/>
      <c r="AB283" s="29"/>
    </row>
    <row r="284" spans="1:28" ht="31.5" customHeight="1" outlineLevel="1" x14ac:dyDescent="0.25">
      <c r="A284" s="37" t="s">
        <v>45</v>
      </c>
      <c r="B284" s="38" t="s">
        <v>224</v>
      </c>
      <c r="C284" s="39" t="s">
        <v>47</v>
      </c>
      <c r="D284" s="47">
        <f>D285+D286+D287+D290+D298</f>
        <v>0</v>
      </c>
      <c r="F284" s="36"/>
      <c r="G284" s="36"/>
      <c r="H284" s="36"/>
      <c r="I284" s="36"/>
      <c r="J284" s="59"/>
      <c r="L284" s="29"/>
      <c r="M284" s="29"/>
      <c r="N284" s="29"/>
      <c r="O284" s="29"/>
      <c r="P284" s="29"/>
      <c r="R284" s="36"/>
      <c r="S284" s="36"/>
      <c r="T284" s="36"/>
      <c r="U284" s="36"/>
      <c r="V284" s="36"/>
      <c r="X284" s="29"/>
      <c r="Y284" s="29"/>
      <c r="Z284" s="29"/>
      <c r="AA284" s="29"/>
      <c r="AB284" s="29"/>
    </row>
    <row r="285" spans="1:28" ht="31.5" customHeight="1" outlineLevel="1" x14ac:dyDescent="0.25">
      <c r="A285" s="41" t="s">
        <v>48</v>
      </c>
      <c r="B285" s="42" t="s">
        <v>225</v>
      </c>
      <c r="C285" s="48" t="s">
        <v>226</v>
      </c>
      <c r="D285" s="35"/>
      <c r="F285" s="36"/>
      <c r="G285" s="36"/>
      <c r="H285" s="36"/>
      <c r="I285" s="36"/>
      <c r="J285" s="59"/>
      <c r="L285" s="29"/>
      <c r="M285" s="29"/>
      <c r="N285" s="29"/>
      <c r="O285" s="29"/>
      <c r="P285" s="29"/>
      <c r="R285" s="36"/>
      <c r="S285" s="36"/>
      <c r="T285" s="36"/>
      <c r="U285" s="36"/>
      <c r="V285" s="36"/>
      <c r="X285" s="29"/>
      <c r="Y285" s="29"/>
      <c r="Z285" s="29"/>
      <c r="AA285" s="29"/>
      <c r="AB285" s="29"/>
    </row>
    <row r="286" spans="1:28" ht="33" customHeight="1" outlineLevel="1" x14ac:dyDescent="0.25">
      <c r="A286" s="41" t="s">
        <v>51</v>
      </c>
      <c r="B286" s="42" t="s">
        <v>227</v>
      </c>
      <c r="C286" s="48" t="s">
        <v>53</v>
      </c>
      <c r="D286" s="35"/>
      <c r="F286" s="36"/>
      <c r="G286" s="36"/>
      <c r="H286" s="36"/>
      <c r="I286" s="36"/>
      <c r="J286" s="59"/>
      <c r="L286" s="29"/>
      <c r="M286" s="29"/>
      <c r="N286" s="29"/>
      <c r="O286" s="29"/>
      <c r="P286" s="29"/>
      <c r="R286" s="36"/>
      <c r="S286" s="36"/>
      <c r="T286" s="36"/>
      <c r="U286" s="36"/>
      <c r="V286" s="36"/>
      <c r="X286" s="29"/>
      <c r="Y286" s="29"/>
      <c r="Z286" s="29"/>
      <c r="AA286" s="29"/>
      <c r="AB286" s="29"/>
    </row>
    <row r="287" spans="1:28" ht="46.5" customHeight="1" outlineLevel="1" x14ac:dyDescent="0.25">
      <c r="A287" s="43" t="s">
        <v>54</v>
      </c>
      <c r="B287" s="44" t="s">
        <v>228</v>
      </c>
      <c r="C287" s="49" t="s">
        <v>138</v>
      </c>
      <c r="D287" s="40">
        <f>D288+D289</f>
        <v>0</v>
      </c>
      <c r="F287" s="36"/>
      <c r="G287" s="36"/>
      <c r="H287" s="36"/>
      <c r="I287" s="36"/>
      <c r="J287" s="59"/>
      <c r="L287" s="29"/>
      <c r="M287" s="29"/>
      <c r="N287" s="29"/>
      <c r="O287" s="29"/>
      <c r="P287" s="29"/>
      <c r="R287" s="36"/>
      <c r="S287" s="36"/>
      <c r="T287" s="36"/>
      <c r="U287" s="36"/>
      <c r="V287" s="36"/>
      <c r="X287" s="29"/>
      <c r="Y287" s="29"/>
      <c r="Z287" s="29"/>
      <c r="AA287" s="29"/>
      <c r="AB287" s="29"/>
    </row>
    <row r="288" spans="1:28" ht="28.5" customHeight="1" outlineLevel="1" x14ac:dyDescent="0.25">
      <c r="A288" s="41"/>
      <c r="B288" s="46" t="s">
        <v>229</v>
      </c>
      <c r="C288" s="50" t="s">
        <v>58</v>
      </c>
      <c r="D288" s="35"/>
      <c r="F288" s="36"/>
      <c r="G288" s="36"/>
      <c r="H288" s="36"/>
      <c r="I288" s="36"/>
      <c r="J288" s="59"/>
      <c r="L288" s="29"/>
      <c r="M288" s="29"/>
      <c r="N288" s="29"/>
      <c r="O288" s="29"/>
      <c r="P288" s="29"/>
      <c r="R288" s="36"/>
      <c r="S288" s="36"/>
      <c r="T288" s="36"/>
      <c r="U288" s="36"/>
      <c r="V288" s="36"/>
      <c r="X288" s="29"/>
      <c r="Y288" s="29"/>
      <c r="Z288" s="29"/>
      <c r="AA288" s="29"/>
      <c r="AB288" s="29"/>
    </row>
    <row r="289" spans="1:28" ht="30.4" customHeight="1" outlineLevel="1" x14ac:dyDescent="0.25">
      <c r="A289" s="41"/>
      <c r="B289" s="46" t="s">
        <v>230</v>
      </c>
      <c r="C289" s="50" t="s">
        <v>60</v>
      </c>
      <c r="D289" s="35"/>
      <c r="F289" s="36"/>
      <c r="G289" s="36"/>
      <c r="H289" s="36"/>
      <c r="I289" s="36"/>
      <c r="J289" s="59"/>
      <c r="L289" s="29"/>
      <c r="M289" s="29"/>
      <c r="N289" s="29"/>
      <c r="O289" s="29"/>
      <c r="P289" s="29"/>
      <c r="R289" s="36"/>
      <c r="S289" s="36"/>
      <c r="T289" s="36"/>
      <c r="U289" s="36"/>
      <c r="V289" s="36"/>
      <c r="X289" s="29"/>
      <c r="Y289" s="29"/>
      <c r="Z289" s="29"/>
      <c r="AA289" s="29"/>
      <c r="AB289" s="29"/>
    </row>
    <row r="290" spans="1:28" ht="50.25" customHeight="1" outlineLevel="1" x14ac:dyDescent="0.25">
      <c r="A290" s="43" t="s">
        <v>63</v>
      </c>
      <c r="B290" s="44" t="s">
        <v>231</v>
      </c>
      <c r="C290" s="39" t="s">
        <v>273</v>
      </c>
      <c r="D290" s="47">
        <f>D291+D294+D296</f>
        <v>0</v>
      </c>
      <c r="F290" s="36"/>
      <c r="G290" s="36"/>
      <c r="H290" s="36"/>
      <c r="I290" s="36"/>
      <c r="J290" s="59"/>
      <c r="L290" s="29"/>
      <c r="M290" s="29"/>
      <c r="N290" s="29"/>
      <c r="O290" s="29"/>
      <c r="P290" s="29"/>
      <c r="R290" s="36"/>
      <c r="S290" s="36"/>
      <c r="T290" s="36"/>
      <c r="U290" s="36"/>
      <c r="V290" s="36"/>
      <c r="X290" s="29"/>
      <c r="Y290" s="29"/>
      <c r="Z290" s="29"/>
      <c r="AA290" s="29"/>
      <c r="AB290" s="29"/>
    </row>
    <row r="291" spans="1:28" ht="58.15" customHeight="1" outlineLevel="1" x14ac:dyDescent="0.25">
      <c r="A291" s="51" t="s">
        <v>143</v>
      </c>
      <c r="B291" s="87" t="s">
        <v>232</v>
      </c>
      <c r="C291" s="39" t="s">
        <v>272</v>
      </c>
      <c r="D291" s="47">
        <f>D292+D293</f>
        <v>0</v>
      </c>
      <c r="F291" s="36"/>
      <c r="G291" s="36"/>
      <c r="H291" s="36"/>
      <c r="I291" s="36"/>
      <c r="J291" s="59"/>
      <c r="L291" s="29"/>
      <c r="M291" s="29"/>
      <c r="N291" s="29"/>
      <c r="O291" s="29"/>
      <c r="P291" s="29"/>
      <c r="R291" s="36"/>
      <c r="S291" s="36"/>
      <c r="T291" s="36"/>
      <c r="U291" s="36"/>
      <c r="V291" s="36"/>
      <c r="X291" s="29"/>
      <c r="Y291" s="29"/>
      <c r="Z291" s="29"/>
      <c r="AA291" s="29"/>
      <c r="AB291" s="29"/>
    </row>
    <row r="292" spans="1:28" ht="37.5" customHeight="1" outlineLevel="1" x14ac:dyDescent="0.25">
      <c r="A292" s="41"/>
      <c r="B292" s="46" t="s">
        <v>233</v>
      </c>
      <c r="C292" s="50" t="s">
        <v>147</v>
      </c>
      <c r="D292" s="35"/>
      <c r="F292" s="36"/>
      <c r="G292" s="36"/>
      <c r="H292" s="36"/>
      <c r="I292" s="36"/>
      <c r="J292" s="59"/>
      <c r="L292" s="29"/>
      <c r="M292" s="29"/>
      <c r="N292" s="29"/>
      <c r="O292" s="29"/>
      <c r="P292" s="29"/>
      <c r="R292" s="36"/>
      <c r="S292" s="36"/>
      <c r="T292" s="36"/>
      <c r="U292" s="36"/>
      <c r="V292" s="36"/>
      <c r="X292" s="29"/>
      <c r="Y292" s="29"/>
      <c r="Z292" s="29"/>
      <c r="AA292" s="29"/>
      <c r="AB292" s="29"/>
    </row>
    <row r="293" spans="1:28" ht="81" customHeight="1" outlineLevel="1" x14ac:dyDescent="0.25">
      <c r="A293" s="41"/>
      <c r="B293" s="46" t="s">
        <v>234</v>
      </c>
      <c r="C293" s="50"/>
      <c r="D293" s="35"/>
      <c r="F293" s="36"/>
      <c r="G293" s="36"/>
      <c r="H293" s="36"/>
      <c r="I293" s="36"/>
      <c r="J293" s="59"/>
      <c r="L293" s="29"/>
      <c r="M293" s="29"/>
      <c r="N293" s="29"/>
      <c r="O293" s="29"/>
      <c r="P293" s="29"/>
      <c r="R293" s="36"/>
      <c r="S293" s="36"/>
      <c r="T293" s="36"/>
      <c r="U293" s="36"/>
      <c r="V293" s="36"/>
      <c r="X293" s="29"/>
      <c r="Y293" s="29"/>
      <c r="Z293" s="29"/>
      <c r="AA293" s="29"/>
      <c r="AB293" s="29"/>
    </row>
    <row r="294" spans="1:28" ht="97.15" customHeight="1" outlineLevel="1" x14ac:dyDescent="0.25">
      <c r="A294" s="51" t="s">
        <v>148</v>
      </c>
      <c r="B294" s="52" t="s">
        <v>235</v>
      </c>
      <c r="C294" s="39" t="s">
        <v>150</v>
      </c>
      <c r="D294" s="40">
        <f>D295</f>
        <v>0</v>
      </c>
      <c r="F294" s="36"/>
      <c r="G294" s="36"/>
      <c r="H294" s="36"/>
      <c r="I294" s="36"/>
      <c r="J294" s="59"/>
      <c r="L294" s="29"/>
      <c r="M294" s="29"/>
      <c r="N294" s="29"/>
      <c r="O294" s="29"/>
      <c r="P294" s="29"/>
      <c r="R294" s="36"/>
      <c r="S294" s="36"/>
      <c r="T294" s="36"/>
      <c r="U294" s="36"/>
      <c r="V294" s="36"/>
      <c r="X294" s="29"/>
      <c r="Y294" s="29"/>
      <c r="Z294" s="29"/>
      <c r="AA294" s="29"/>
      <c r="AB294" s="29"/>
    </row>
    <row r="295" spans="1:28" ht="33.75" customHeight="1" outlineLevel="1" x14ac:dyDescent="0.25">
      <c r="A295" s="41"/>
      <c r="B295" s="46" t="s">
        <v>236</v>
      </c>
      <c r="C295" s="50" t="s">
        <v>207</v>
      </c>
      <c r="D295" s="35"/>
      <c r="F295" s="36"/>
      <c r="G295" s="36"/>
      <c r="H295" s="36"/>
      <c r="I295" s="36"/>
      <c r="J295" s="59"/>
      <c r="L295" s="29"/>
      <c r="M295" s="29"/>
      <c r="N295" s="29"/>
      <c r="O295" s="29"/>
      <c r="P295" s="29"/>
      <c r="R295" s="36"/>
      <c r="S295" s="36"/>
      <c r="T295" s="36"/>
      <c r="U295" s="36"/>
      <c r="V295" s="36"/>
      <c r="X295" s="29"/>
      <c r="Y295" s="29"/>
      <c r="Z295" s="29"/>
      <c r="AA295" s="29"/>
      <c r="AB295" s="29"/>
    </row>
    <row r="296" spans="1:28" ht="33.75" customHeight="1" outlineLevel="1" x14ac:dyDescent="0.25">
      <c r="A296" s="51" t="s">
        <v>66</v>
      </c>
      <c r="B296" s="52" t="s">
        <v>237</v>
      </c>
      <c r="C296" s="39" t="s">
        <v>254</v>
      </c>
      <c r="D296" s="40">
        <f>D297</f>
        <v>0</v>
      </c>
      <c r="F296" s="36"/>
      <c r="G296" s="36"/>
      <c r="H296" s="36"/>
      <c r="I296" s="36"/>
      <c r="J296" s="59"/>
      <c r="L296" s="29"/>
      <c r="M296" s="29"/>
      <c r="N296" s="29"/>
      <c r="O296" s="29"/>
      <c r="P296" s="29"/>
      <c r="R296" s="36"/>
      <c r="S296" s="36"/>
      <c r="T296" s="36"/>
      <c r="U296" s="36"/>
      <c r="V296" s="36"/>
      <c r="X296" s="29"/>
      <c r="Y296" s="29"/>
      <c r="Z296" s="29"/>
      <c r="AA296" s="29"/>
      <c r="AB296" s="29"/>
    </row>
    <row r="297" spans="1:28" ht="33.75" customHeight="1" outlineLevel="1" x14ac:dyDescent="0.25">
      <c r="A297" s="45"/>
      <c r="B297" s="46" t="s">
        <v>239</v>
      </c>
      <c r="C297" s="50" t="s">
        <v>156</v>
      </c>
      <c r="D297" s="35"/>
      <c r="F297" s="36"/>
      <c r="G297" s="36"/>
      <c r="H297" s="36"/>
      <c r="I297" s="36"/>
      <c r="J297" s="59"/>
      <c r="L297" s="29"/>
      <c r="M297" s="29"/>
      <c r="N297" s="29"/>
      <c r="O297" s="29"/>
      <c r="P297" s="29"/>
      <c r="R297" s="36"/>
      <c r="S297" s="36"/>
      <c r="T297" s="36"/>
      <c r="U297" s="36"/>
      <c r="V297" s="36"/>
      <c r="X297" s="29"/>
      <c r="Y297" s="29"/>
      <c r="Z297" s="29"/>
      <c r="AA297" s="29"/>
      <c r="AB297" s="29"/>
    </row>
    <row r="298" spans="1:28" ht="40.9" customHeight="1" outlineLevel="1" x14ac:dyDescent="0.25">
      <c r="A298" s="43" t="s">
        <v>157</v>
      </c>
      <c r="B298" s="44" t="s">
        <v>240</v>
      </c>
      <c r="C298" s="39" t="s">
        <v>159</v>
      </c>
      <c r="D298" s="47">
        <f>D299</f>
        <v>0</v>
      </c>
      <c r="F298" s="36"/>
      <c r="G298" s="36"/>
      <c r="H298" s="36"/>
      <c r="I298" s="36"/>
      <c r="J298" s="59"/>
      <c r="L298" s="29"/>
      <c r="M298" s="29"/>
      <c r="N298" s="29"/>
      <c r="O298" s="29"/>
      <c r="P298" s="29"/>
      <c r="R298" s="36"/>
      <c r="S298" s="36"/>
      <c r="T298" s="36"/>
      <c r="U298" s="36"/>
      <c r="V298" s="36"/>
      <c r="X298" s="29"/>
      <c r="Y298" s="29"/>
      <c r="Z298" s="29"/>
      <c r="AA298" s="29"/>
      <c r="AB298" s="29"/>
    </row>
    <row r="299" spans="1:28" ht="53.25" customHeight="1" outlineLevel="1" x14ac:dyDescent="0.25">
      <c r="A299" s="51" t="s">
        <v>160</v>
      </c>
      <c r="B299" s="52" t="s">
        <v>241</v>
      </c>
      <c r="C299" s="39" t="s">
        <v>255</v>
      </c>
      <c r="D299" s="47">
        <f>D300</f>
        <v>0</v>
      </c>
      <c r="F299" s="36"/>
      <c r="G299" s="36"/>
      <c r="H299" s="36"/>
      <c r="I299" s="36"/>
      <c r="J299" s="59"/>
      <c r="L299" s="29"/>
      <c r="M299" s="29"/>
      <c r="N299" s="29"/>
      <c r="O299" s="29"/>
      <c r="P299" s="29"/>
      <c r="R299" s="36"/>
      <c r="S299" s="36"/>
      <c r="T299" s="36"/>
      <c r="U299" s="36"/>
      <c r="V299" s="36"/>
      <c r="X299" s="29"/>
      <c r="Y299" s="29"/>
      <c r="Z299" s="29"/>
      <c r="AA299" s="29"/>
      <c r="AB299" s="29"/>
    </row>
    <row r="300" spans="1:28" ht="37.5" customHeight="1" outlineLevel="1" x14ac:dyDescent="0.25">
      <c r="A300" s="41"/>
      <c r="B300" s="46" t="s">
        <v>243</v>
      </c>
      <c r="C300" s="50" t="s">
        <v>164</v>
      </c>
      <c r="D300" s="35"/>
      <c r="F300" s="36"/>
      <c r="G300" s="36"/>
      <c r="H300" s="36"/>
      <c r="I300" s="36"/>
      <c r="J300" s="59"/>
      <c r="L300" s="29"/>
      <c r="M300" s="29"/>
      <c r="N300" s="29"/>
      <c r="O300" s="29"/>
      <c r="P300" s="29"/>
      <c r="R300" s="36"/>
      <c r="S300" s="36"/>
      <c r="T300" s="36"/>
      <c r="U300" s="36"/>
      <c r="V300" s="36"/>
      <c r="X300" s="29"/>
      <c r="Y300" s="29"/>
      <c r="Z300" s="29"/>
      <c r="AA300" s="29"/>
      <c r="AB300" s="29"/>
    </row>
    <row r="301" spans="1:28" ht="31.5" outlineLevel="1" x14ac:dyDescent="0.25">
      <c r="A301" s="82" t="s">
        <v>77</v>
      </c>
      <c r="B301" s="33" t="s">
        <v>244</v>
      </c>
      <c r="C301" s="48" t="s">
        <v>245</v>
      </c>
      <c r="D301" s="35"/>
      <c r="F301" s="36"/>
      <c r="G301" s="36"/>
      <c r="H301" s="36"/>
      <c r="I301" s="36"/>
      <c r="J301" s="36"/>
      <c r="L301" s="29"/>
      <c r="M301" s="29"/>
      <c r="N301" s="29"/>
      <c r="O301" s="29"/>
      <c r="P301" s="29"/>
      <c r="R301" s="36"/>
      <c r="S301" s="36"/>
      <c r="T301" s="36"/>
      <c r="U301" s="36"/>
      <c r="V301" s="36"/>
      <c r="X301" s="29"/>
      <c r="Y301" s="29"/>
      <c r="Z301" s="29"/>
      <c r="AA301" s="29"/>
      <c r="AB301" s="29"/>
    </row>
    <row r="302" spans="1:28" ht="60.75" customHeight="1" outlineLevel="1" x14ac:dyDescent="0.25">
      <c r="A302" s="32" t="s">
        <v>80</v>
      </c>
      <c r="B302" s="33" t="s">
        <v>246</v>
      </c>
      <c r="C302" s="48" t="s">
        <v>247</v>
      </c>
      <c r="D302" s="35"/>
      <c r="F302" s="36"/>
      <c r="G302" s="36"/>
      <c r="H302" s="36"/>
      <c r="I302" s="36"/>
      <c r="J302" s="59"/>
      <c r="L302" s="29"/>
      <c r="M302" s="29"/>
      <c r="N302" s="29"/>
      <c r="O302" s="29"/>
      <c r="P302" s="29"/>
      <c r="R302" s="36"/>
      <c r="S302" s="36"/>
      <c r="T302" s="36"/>
      <c r="U302" s="36"/>
      <c r="V302" s="36"/>
      <c r="X302" s="29"/>
      <c r="Y302" s="29"/>
      <c r="Z302" s="29"/>
      <c r="AA302" s="29"/>
      <c r="AB302" s="29"/>
    </row>
    <row r="303" spans="1:28" ht="24.75" customHeight="1" x14ac:dyDescent="0.25">
      <c r="A303" s="75" t="s">
        <v>248</v>
      </c>
      <c r="B303" s="75"/>
      <c r="C303" s="74"/>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row>
    <row r="304" spans="1:28" ht="24" customHeight="1" x14ac:dyDescent="0.25">
      <c r="A304" s="97" t="s">
        <v>23</v>
      </c>
      <c r="B304" s="98"/>
      <c r="C304" s="99"/>
      <c r="D304" s="19">
        <f>D306+D328+D344+D359+D381+D382+D387+D392+D393+D402+D406+D422+D423+D395+D401+D364+D366+D427</f>
        <v>0</v>
      </c>
      <c r="F304" s="20" t="e">
        <f>L304/$P$451</f>
        <v>#DIV/0!</v>
      </c>
      <c r="G304" s="20" t="e">
        <f t="shared" ref="G304" si="76">M304/$P$451</f>
        <v>#DIV/0!</v>
      </c>
      <c r="H304" s="20" t="e">
        <f t="shared" ref="H304" si="77">N304/$P$451</f>
        <v>#DIV/0!</v>
      </c>
      <c r="I304" s="20" t="e">
        <f t="shared" ref="I304" si="78">O304/$P$451</f>
        <v>#DIV/0!</v>
      </c>
      <c r="J304" s="20" t="e">
        <f t="shared" ref="J304" si="79">P304/$P$451</f>
        <v>#DIV/0!</v>
      </c>
      <c r="L304" s="21">
        <f>SUM(L306:L427)</f>
        <v>0</v>
      </c>
      <c r="M304" s="21">
        <f t="shared" ref="M304:O304" si="80">SUM(M306:M427)</f>
        <v>0</v>
      </c>
      <c r="N304" s="21">
        <f t="shared" si="80"/>
        <v>0</v>
      </c>
      <c r="O304" s="21">
        <f t="shared" si="80"/>
        <v>0</v>
      </c>
      <c r="P304" s="21">
        <f>SUM(P306:P427)</f>
        <v>0</v>
      </c>
      <c r="R304" s="22" t="e">
        <f>X304/$P$451</f>
        <v>#DIV/0!</v>
      </c>
      <c r="S304" s="22" t="e">
        <f t="shared" ref="S304" si="81">Y304/$P$451</f>
        <v>#DIV/0!</v>
      </c>
      <c r="T304" s="22" t="e">
        <f t="shared" ref="T304" si="82">Z304/$P$451</f>
        <v>#DIV/0!</v>
      </c>
      <c r="U304" s="22" t="e">
        <f t="shared" ref="U304" si="83">AA304/$P$451</f>
        <v>#DIV/0!</v>
      </c>
      <c r="V304" s="22" t="e">
        <f t="shared" ref="V304" si="84">AB304/$P$451</f>
        <v>#DIV/0!</v>
      </c>
      <c r="X304" s="23">
        <f t="shared" ref="X304:AA304" si="85">SUM(X306:X427)</f>
        <v>0</v>
      </c>
      <c r="Y304" s="23">
        <f t="shared" si="85"/>
        <v>0</v>
      </c>
      <c r="Z304" s="23">
        <f t="shared" si="85"/>
        <v>0</v>
      </c>
      <c r="AA304" s="23">
        <f t="shared" si="85"/>
        <v>0</v>
      </c>
      <c r="AB304" s="23">
        <f>SUM(AB306:AB427)</f>
        <v>0</v>
      </c>
    </row>
    <row r="305" spans="1:28" ht="24" customHeight="1" x14ac:dyDescent="0.25">
      <c r="A305" s="70"/>
      <c r="B305" s="71"/>
      <c r="C305" s="72" t="s">
        <v>24</v>
      </c>
      <c r="D305" s="27">
        <f>D364+D366+D381+D387+D392+D395+D401+D406+D422</f>
        <v>0</v>
      </c>
      <c r="F305" s="36"/>
      <c r="G305" s="36"/>
      <c r="H305" s="36"/>
      <c r="I305" s="36"/>
      <c r="J305" s="36"/>
      <c r="L305" s="29">
        <f>L364+L366+L381+L387+L392+L395+L401+L406+L422</f>
        <v>0</v>
      </c>
      <c r="M305" s="29">
        <f t="shared" ref="M305:P305" si="86">M364+M366+M381+M387+M392+M395+M401+M406+M422</f>
        <v>0</v>
      </c>
      <c r="N305" s="29">
        <f t="shared" si="86"/>
        <v>0</v>
      </c>
      <c r="O305" s="29">
        <f t="shared" si="86"/>
        <v>0</v>
      </c>
      <c r="P305" s="29">
        <f t="shared" si="86"/>
        <v>0</v>
      </c>
      <c r="R305" s="30">
        <f t="shared" ref="R305:V306" si="87">IF(L305=0,0,X305/$AB305)</f>
        <v>0</v>
      </c>
      <c r="S305" s="30">
        <f t="shared" si="87"/>
        <v>0</v>
      </c>
      <c r="T305" s="30">
        <f t="shared" si="87"/>
        <v>0</v>
      </c>
      <c r="U305" s="30">
        <f t="shared" si="87"/>
        <v>0</v>
      </c>
      <c r="V305" s="30">
        <f t="shared" si="87"/>
        <v>0</v>
      </c>
      <c r="X305" s="31">
        <f>X364+X366+X381+X387+X392+X395+X401+X406+X422+X432+X449</f>
        <v>0</v>
      </c>
      <c r="Y305" s="31">
        <f>Y364+Y366+Y381+Y387+Y392+Y395+Y401+Y406+Y422+Y432+Y449</f>
        <v>0</v>
      </c>
      <c r="Z305" s="31">
        <f>Z364+Z366+Z381+Z387+Z392+Z395+Z401+Z406+Z422+Z432+Z449</f>
        <v>0</v>
      </c>
      <c r="AA305" s="31">
        <f>AA364+AA366+AA381+AA387+AA392+AA395+AA401+AA406+AA422+AA432+AA449</f>
        <v>0</v>
      </c>
      <c r="AB305" s="31">
        <f>AB364+AB366+AB381+AB387+AB392+AB395+AB401+AB406+AB422+AB432+AB449</f>
        <v>0</v>
      </c>
    </row>
    <row r="306" spans="1:28" ht="41.65" customHeight="1" x14ac:dyDescent="0.25">
      <c r="A306" s="24"/>
      <c r="B306" s="25" t="s">
        <v>25</v>
      </c>
      <c r="C306" s="26" t="s">
        <v>26</v>
      </c>
      <c r="D306" s="27">
        <f>D307+D308+D310+D313+D325+D326+D327</f>
        <v>0</v>
      </c>
      <c r="F306" s="28">
        <v>0.85</v>
      </c>
      <c r="G306" s="28">
        <v>0</v>
      </c>
      <c r="H306" s="28">
        <v>0.15</v>
      </c>
      <c r="I306" s="28">
        <v>0</v>
      </c>
      <c r="J306" s="59">
        <f>SUM(F306:I306)</f>
        <v>1</v>
      </c>
      <c r="K306" s="80" t="str">
        <f>IF(J306=100%,"","Jāprecizē dati šīs rindas F līdz I kolonnās")</f>
        <v/>
      </c>
      <c r="L306" s="29">
        <f>$D306*F306</f>
        <v>0</v>
      </c>
      <c r="M306" s="29">
        <f>$D306*G306</f>
        <v>0</v>
      </c>
      <c r="N306" s="29">
        <f>$D306*H306</f>
        <v>0</v>
      </c>
      <c r="O306" s="29">
        <f>$D306*I306</f>
        <v>0</v>
      </c>
      <c r="P306" s="29">
        <f>SUM(L306:O306)</f>
        <v>0</v>
      </c>
      <c r="R306" s="30">
        <f t="shared" si="87"/>
        <v>0</v>
      </c>
      <c r="S306" s="30">
        <f t="shared" si="87"/>
        <v>0</v>
      </c>
      <c r="T306" s="30">
        <f t="shared" si="87"/>
        <v>0</v>
      </c>
      <c r="U306" s="30">
        <f t="shared" si="87"/>
        <v>0</v>
      </c>
      <c r="V306" s="30">
        <f t="shared" si="87"/>
        <v>0</v>
      </c>
      <c r="X306" s="31">
        <f>$L306*$L$2</f>
        <v>0</v>
      </c>
      <c r="Y306" s="31">
        <f>IF(M306=0,0,P306-X306)</f>
        <v>0</v>
      </c>
      <c r="Z306" s="31">
        <f>IF(N306=0,0,P306-X306)</f>
        <v>0</v>
      </c>
      <c r="AA306" s="31">
        <f>IF(O306=0,0,P306-X306)</f>
        <v>0</v>
      </c>
      <c r="AB306" s="31">
        <f>SUM(X306:AA306)</f>
        <v>0</v>
      </c>
    </row>
    <row r="307" spans="1:28" ht="90" customHeight="1" outlineLevel="1" x14ac:dyDescent="0.25">
      <c r="A307" s="32" t="s">
        <v>27</v>
      </c>
      <c r="B307" s="33" t="s">
        <v>28</v>
      </c>
      <c r="C307" s="34" t="s">
        <v>29</v>
      </c>
      <c r="D307" s="35"/>
      <c r="F307" s="36"/>
      <c r="G307" s="36"/>
      <c r="H307" s="36"/>
      <c r="I307" s="36"/>
      <c r="J307" s="59"/>
      <c r="L307" s="29"/>
      <c r="M307" s="29"/>
      <c r="N307" s="29"/>
      <c r="O307" s="29"/>
      <c r="P307" s="29"/>
      <c r="R307" s="36"/>
      <c r="S307" s="36"/>
      <c r="T307" s="36"/>
      <c r="U307" s="36"/>
      <c r="V307" s="36"/>
      <c r="X307" s="29"/>
      <c r="Y307" s="29"/>
      <c r="Z307" s="29"/>
      <c r="AA307" s="29"/>
      <c r="AB307" s="29"/>
    </row>
    <row r="308" spans="1:28" ht="31.5" customHeight="1" outlineLevel="1" x14ac:dyDescent="0.25">
      <c r="A308" s="37" t="s">
        <v>30</v>
      </c>
      <c r="B308" s="38" t="s">
        <v>31</v>
      </c>
      <c r="C308" s="39" t="s">
        <v>32</v>
      </c>
      <c r="D308" s="40">
        <f>D309</f>
        <v>0</v>
      </c>
      <c r="F308" s="36"/>
      <c r="G308" s="36"/>
      <c r="H308" s="36"/>
      <c r="I308" s="36"/>
      <c r="J308" s="59"/>
      <c r="L308" s="29"/>
      <c r="M308" s="29"/>
      <c r="N308" s="29"/>
      <c r="O308" s="29"/>
      <c r="P308" s="29"/>
      <c r="R308" s="36"/>
      <c r="S308" s="36"/>
      <c r="T308" s="36"/>
      <c r="U308" s="36"/>
      <c r="V308" s="36"/>
      <c r="X308" s="29"/>
      <c r="Y308" s="29"/>
      <c r="Z308" s="29"/>
      <c r="AA308" s="29"/>
      <c r="AB308" s="29"/>
    </row>
    <row r="309" spans="1:28" ht="31.5" customHeight="1" outlineLevel="1" x14ac:dyDescent="0.25">
      <c r="A309" s="41" t="s">
        <v>33</v>
      </c>
      <c r="B309" s="42" t="s">
        <v>34</v>
      </c>
      <c r="C309" s="34" t="s">
        <v>35</v>
      </c>
      <c r="D309" s="35"/>
      <c r="F309" s="36"/>
      <c r="G309" s="36"/>
      <c r="H309" s="36"/>
      <c r="I309" s="36"/>
      <c r="J309" s="59"/>
      <c r="L309" s="29"/>
      <c r="M309" s="29"/>
      <c r="N309" s="29"/>
      <c r="O309" s="29"/>
      <c r="P309" s="29"/>
      <c r="R309" s="36"/>
      <c r="S309" s="36"/>
      <c r="T309" s="36"/>
      <c r="U309" s="36"/>
      <c r="V309" s="36"/>
      <c r="X309" s="29"/>
      <c r="Y309" s="29"/>
      <c r="Z309" s="29"/>
      <c r="AA309" s="29"/>
      <c r="AB309" s="29"/>
    </row>
    <row r="310" spans="1:28" ht="31.5" customHeight="1" outlineLevel="1" x14ac:dyDescent="0.25">
      <c r="A310" s="37" t="s">
        <v>36</v>
      </c>
      <c r="B310" s="38" t="s">
        <v>37</v>
      </c>
      <c r="C310" s="39" t="s">
        <v>38</v>
      </c>
      <c r="D310" s="40">
        <f>D311</f>
        <v>0</v>
      </c>
      <c r="F310" s="36"/>
      <c r="G310" s="36"/>
      <c r="H310" s="36"/>
      <c r="I310" s="36"/>
      <c r="J310" s="59"/>
      <c r="L310" s="29"/>
      <c r="M310" s="29"/>
      <c r="N310" s="29"/>
      <c r="O310" s="29"/>
      <c r="P310" s="29"/>
      <c r="R310" s="36"/>
      <c r="S310" s="36"/>
      <c r="T310" s="36"/>
      <c r="U310" s="36"/>
      <c r="V310" s="36"/>
      <c r="X310" s="29"/>
      <c r="Y310" s="29"/>
      <c r="Z310" s="29"/>
      <c r="AA310" s="29"/>
      <c r="AB310" s="29"/>
    </row>
    <row r="311" spans="1:28" ht="33" customHeight="1" outlineLevel="1" x14ac:dyDescent="0.25">
      <c r="A311" s="43" t="s">
        <v>39</v>
      </c>
      <c r="B311" s="44" t="s">
        <v>40</v>
      </c>
      <c r="C311" s="39" t="s">
        <v>41</v>
      </c>
      <c r="D311" s="40">
        <f>D312</f>
        <v>0</v>
      </c>
      <c r="F311" s="36"/>
      <c r="G311" s="36"/>
      <c r="H311" s="36"/>
      <c r="I311" s="36"/>
      <c r="J311" s="59"/>
      <c r="L311" s="29"/>
      <c r="M311" s="29"/>
      <c r="N311" s="29"/>
      <c r="O311" s="29"/>
      <c r="P311" s="29"/>
      <c r="R311" s="36"/>
      <c r="S311" s="36"/>
      <c r="T311" s="36"/>
      <c r="U311" s="36"/>
      <c r="V311" s="36"/>
      <c r="X311" s="29"/>
      <c r="Y311" s="29"/>
      <c r="Z311" s="29"/>
      <c r="AA311" s="29"/>
      <c r="AB311" s="29"/>
    </row>
    <row r="312" spans="1:28" ht="90.75" customHeight="1" outlineLevel="1" x14ac:dyDescent="0.25">
      <c r="A312" s="45" t="s">
        <v>42</v>
      </c>
      <c r="B312" s="46" t="s">
        <v>43</v>
      </c>
      <c r="C312" s="34" t="s">
        <v>44</v>
      </c>
      <c r="D312" s="35"/>
      <c r="F312" s="36"/>
      <c r="G312" s="36"/>
      <c r="H312" s="36"/>
      <c r="I312" s="36"/>
      <c r="J312" s="59"/>
      <c r="L312" s="29"/>
      <c r="M312" s="29"/>
      <c r="N312" s="29"/>
      <c r="O312" s="29"/>
      <c r="P312" s="29"/>
      <c r="R312" s="36"/>
      <c r="S312" s="36"/>
      <c r="T312" s="36"/>
      <c r="U312" s="36"/>
      <c r="V312" s="36"/>
      <c r="X312" s="29"/>
      <c r="Y312" s="29"/>
      <c r="Z312" s="29"/>
      <c r="AA312" s="29"/>
      <c r="AB312" s="29"/>
    </row>
    <row r="313" spans="1:28" ht="31.5" customHeight="1" outlineLevel="1" x14ac:dyDescent="0.25">
      <c r="A313" s="37" t="s">
        <v>45</v>
      </c>
      <c r="B313" s="38" t="s">
        <v>46</v>
      </c>
      <c r="C313" s="39" t="s">
        <v>47</v>
      </c>
      <c r="D313" s="47">
        <f>D314+D315+D316+D320</f>
        <v>0</v>
      </c>
      <c r="F313" s="36"/>
      <c r="G313" s="36"/>
      <c r="H313" s="36"/>
      <c r="I313" s="36"/>
      <c r="J313" s="59"/>
      <c r="L313" s="29"/>
      <c r="M313" s="29"/>
      <c r="N313" s="29"/>
      <c r="O313" s="29"/>
      <c r="P313" s="29"/>
      <c r="R313" s="36"/>
      <c r="S313" s="36"/>
      <c r="T313" s="36"/>
      <c r="U313" s="36"/>
      <c r="V313" s="36"/>
      <c r="X313" s="29"/>
      <c r="Y313" s="29"/>
      <c r="Z313" s="29"/>
      <c r="AA313" s="29"/>
      <c r="AB313" s="29"/>
    </row>
    <row r="314" spans="1:28" ht="33" customHeight="1" outlineLevel="1" x14ac:dyDescent="0.25">
      <c r="A314" s="41" t="s">
        <v>48</v>
      </c>
      <c r="B314" s="42" t="s">
        <v>49</v>
      </c>
      <c r="C314" s="48" t="s">
        <v>50</v>
      </c>
      <c r="D314" s="35"/>
      <c r="F314" s="36"/>
      <c r="G314" s="36"/>
      <c r="H314" s="36"/>
      <c r="I314" s="36"/>
      <c r="J314" s="59"/>
      <c r="L314" s="29"/>
      <c r="M314" s="29"/>
      <c r="N314" s="29"/>
      <c r="O314" s="29"/>
      <c r="P314" s="29"/>
      <c r="R314" s="36"/>
      <c r="S314" s="36"/>
      <c r="T314" s="36"/>
      <c r="U314" s="36"/>
      <c r="V314" s="36"/>
      <c r="X314" s="29"/>
      <c r="Y314" s="29"/>
      <c r="Z314" s="29"/>
      <c r="AA314" s="29"/>
      <c r="AB314" s="29"/>
    </row>
    <row r="315" spans="1:28" ht="33" customHeight="1" outlineLevel="1" x14ac:dyDescent="0.25">
      <c r="A315" s="41" t="s">
        <v>51</v>
      </c>
      <c r="B315" s="42" t="s">
        <v>52</v>
      </c>
      <c r="C315" s="48" t="s">
        <v>53</v>
      </c>
      <c r="D315" s="35"/>
      <c r="F315" s="36"/>
      <c r="G315" s="36"/>
      <c r="H315" s="36"/>
      <c r="I315" s="36"/>
      <c r="J315" s="59"/>
      <c r="L315" s="29"/>
      <c r="M315" s="29"/>
      <c r="N315" s="29"/>
      <c r="O315" s="29"/>
      <c r="P315" s="29"/>
      <c r="R315" s="36"/>
      <c r="S315" s="36"/>
      <c r="T315" s="36"/>
      <c r="U315" s="36"/>
      <c r="V315" s="36"/>
      <c r="X315" s="29"/>
      <c r="Y315" s="29"/>
      <c r="Z315" s="29"/>
      <c r="AA315" s="29"/>
      <c r="AB315" s="29"/>
    </row>
    <row r="316" spans="1:28" ht="46.5" customHeight="1" outlineLevel="1" x14ac:dyDescent="0.25">
      <c r="A316" s="43" t="s">
        <v>54</v>
      </c>
      <c r="B316" s="44" t="s">
        <v>55</v>
      </c>
      <c r="C316" s="49" t="s">
        <v>56</v>
      </c>
      <c r="D316" s="47">
        <f>D317+D318+D319</f>
        <v>0</v>
      </c>
      <c r="F316" s="36"/>
      <c r="G316" s="36"/>
      <c r="H316" s="36"/>
      <c r="I316" s="36"/>
      <c r="J316" s="59"/>
      <c r="L316" s="29"/>
      <c r="M316" s="29"/>
      <c r="N316" s="29"/>
      <c r="O316" s="29"/>
      <c r="P316" s="29"/>
      <c r="R316" s="36"/>
      <c r="S316" s="36"/>
      <c r="T316" s="36"/>
      <c r="U316" s="36"/>
      <c r="V316" s="36"/>
      <c r="X316" s="29"/>
      <c r="Y316" s="29"/>
      <c r="Z316" s="29"/>
      <c r="AA316" s="29"/>
      <c r="AB316" s="29"/>
    </row>
    <row r="317" spans="1:28" ht="22.5" customHeight="1" outlineLevel="1" x14ac:dyDescent="0.25">
      <c r="A317" s="41"/>
      <c r="B317" s="46" t="s">
        <v>57</v>
      </c>
      <c r="C317" s="50" t="s">
        <v>58</v>
      </c>
      <c r="D317" s="35"/>
      <c r="F317" s="36"/>
      <c r="G317" s="36"/>
      <c r="H317" s="36"/>
      <c r="I317" s="36"/>
      <c r="J317" s="59"/>
      <c r="L317" s="29"/>
      <c r="M317" s="29"/>
      <c r="N317" s="29"/>
      <c r="O317" s="29"/>
      <c r="P317" s="29"/>
      <c r="R317" s="36"/>
      <c r="S317" s="36"/>
      <c r="T317" s="36"/>
      <c r="U317" s="36"/>
      <c r="V317" s="36"/>
      <c r="X317" s="29"/>
      <c r="Y317" s="29"/>
      <c r="Z317" s="29"/>
      <c r="AA317" s="29"/>
      <c r="AB317" s="29"/>
    </row>
    <row r="318" spans="1:28" ht="21.75" customHeight="1" outlineLevel="1" x14ac:dyDescent="0.25">
      <c r="A318" s="41"/>
      <c r="B318" s="46" t="s">
        <v>59</v>
      </c>
      <c r="C318" s="50" t="s">
        <v>60</v>
      </c>
      <c r="D318" s="35"/>
      <c r="F318" s="36"/>
      <c r="G318" s="36"/>
      <c r="H318" s="36"/>
      <c r="I318" s="36"/>
      <c r="J318" s="59"/>
      <c r="L318" s="29"/>
      <c r="M318" s="29"/>
      <c r="N318" s="29"/>
      <c r="O318" s="29"/>
      <c r="P318" s="29"/>
      <c r="R318" s="36"/>
      <c r="S318" s="36"/>
      <c r="T318" s="36"/>
      <c r="U318" s="36"/>
      <c r="V318" s="36"/>
      <c r="X318" s="29"/>
      <c r="Y318" s="29"/>
      <c r="Z318" s="29"/>
      <c r="AA318" s="29"/>
      <c r="AB318" s="29"/>
    </row>
    <row r="319" spans="1:28" ht="21.75" customHeight="1" outlineLevel="1" x14ac:dyDescent="0.25">
      <c r="A319" s="41"/>
      <c r="B319" s="46" t="s">
        <v>61</v>
      </c>
      <c r="C319" s="50" t="s">
        <v>62</v>
      </c>
      <c r="D319" s="35"/>
      <c r="F319" s="36"/>
      <c r="G319" s="36"/>
      <c r="H319" s="36"/>
      <c r="I319" s="36"/>
      <c r="J319" s="59"/>
      <c r="L319" s="29"/>
      <c r="M319" s="29"/>
      <c r="N319" s="29"/>
      <c r="O319" s="29"/>
      <c r="P319" s="29"/>
      <c r="R319" s="36"/>
      <c r="S319" s="36"/>
      <c r="T319" s="36"/>
      <c r="U319" s="36"/>
      <c r="V319" s="36"/>
      <c r="X319" s="29"/>
      <c r="Y319" s="29"/>
      <c r="Z319" s="29"/>
      <c r="AA319" s="29"/>
      <c r="AB319" s="29"/>
    </row>
    <row r="320" spans="1:28" ht="39" customHeight="1" outlineLevel="1" x14ac:dyDescent="0.25">
      <c r="A320" s="43" t="s">
        <v>63</v>
      </c>
      <c r="B320" s="44" t="s">
        <v>64</v>
      </c>
      <c r="C320" s="39" t="s">
        <v>65</v>
      </c>
      <c r="D320" s="47">
        <f>D321</f>
        <v>0</v>
      </c>
      <c r="F320" s="36"/>
      <c r="G320" s="36"/>
      <c r="H320" s="36"/>
      <c r="I320" s="36"/>
      <c r="J320" s="59"/>
      <c r="L320" s="29"/>
      <c r="M320" s="29"/>
      <c r="N320" s="29"/>
      <c r="O320" s="29"/>
      <c r="P320" s="29"/>
      <c r="R320" s="36"/>
      <c r="S320" s="36"/>
      <c r="T320" s="36"/>
      <c r="U320" s="36"/>
      <c r="V320" s="36"/>
      <c r="X320" s="29"/>
      <c r="Y320" s="29"/>
      <c r="Z320" s="29"/>
      <c r="AA320" s="29"/>
      <c r="AB320" s="29"/>
    </row>
    <row r="321" spans="1:28" ht="49.9" customHeight="1" outlineLevel="1" x14ac:dyDescent="0.25">
      <c r="A321" s="51" t="s">
        <v>66</v>
      </c>
      <c r="B321" s="52" t="s">
        <v>67</v>
      </c>
      <c r="C321" s="49" t="s">
        <v>68</v>
      </c>
      <c r="D321" s="47">
        <f>D322+D323+D324</f>
        <v>0</v>
      </c>
      <c r="F321" s="36"/>
      <c r="G321" s="36"/>
      <c r="H321" s="36"/>
      <c r="I321" s="36"/>
      <c r="J321" s="59"/>
      <c r="L321" s="29"/>
      <c r="M321" s="29"/>
      <c r="N321" s="29"/>
      <c r="O321" s="29"/>
      <c r="P321" s="29"/>
      <c r="R321" s="36"/>
      <c r="S321" s="36"/>
      <c r="T321" s="36"/>
      <c r="U321" s="36"/>
      <c r="V321" s="36"/>
      <c r="X321" s="29"/>
      <c r="Y321" s="29"/>
      <c r="Z321" s="29"/>
      <c r="AA321" s="29"/>
      <c r="AB321" s="29"/>
    </row>
    <row r="322" spans="1:28" ht="37.5" customHeight="1" outlineLevel="1" x14ac:dyDescent="0.25">
      <c r="A322" s="41"/>
      <c r="B322" s="46" t="s">
        <v>69</v>
      </c>
      <c r="C322" s="50" t="s">
        <v>70</v>
      </c>
      <c r="D322" s="35"/>
      <c r="F322" s="36"/>
      <c r="G322" s="36"/>
      <c r="H322" s="36"/>
      <c r="I322" s="36"/>
      <c r="J322" s="59"/>
      <c r="L322" s="29"/>
      <c r="M322" s="29"/>
      <c r="N322" s="29"/>
      <c r="O322" s="29"/>
      <c r="P322" s="29"/>
      <c r="R322" s="36"/>
      <c r="S322" s="36"/>
      <c r="T322" s="36"/>
      <c r="U322" s="36"/>
      <c r="V322" s="36"/>
      <c r="X322" s="29"/>
      <c r="Y322" s="29"/>
      <c r="Z322" s="29"/>
      <c r="AA322" s="29"/>
      <c r="AB322" s="29"/>
    </row>
    <row r="323" spans="1:28" ht="22.5" customHeight="1" outlineLevel="1" x14ac:dyDescent="0.25">
      <c r="A323" s="41"/>
      <c r="B323" s="46" t="s">
        <v>71</v>
      </c>
      <c r="C323" s="50" t="s">
        <v>72</v>
      </c>
      <c r="D323" s="35"/>
      <c r="F323" s="36"/>
      <c r="G323" s="36"/>
      <c r="H323" s="36"/>
      <c r="I323" s="36"/>
      <c r="J323" s="59"/>
      <c r="L323" s="29"/>
      <c r="M323" s="29"/>
      <c r="N323" s="29"/>
      <c r="O323" s="29"/>
      <c r="P323" s="29"/>
      <c r="R323" s="36"/>
      <c r="S323" s="36"/>
      <c r="T323" s="36"/>
      <c r="U323" s="36"/>
      <c r="V323" s="36"/>
      <c r="X323" s="29"/>
      <c r="Y323" s="29"/>
      <c r="Z323" s="29"/>
      <c r="AA323" s="29"/>
      <c r="AB323" s="29"/>
    </row>
    <row r="324" spans="1:28" ht="22.5" customHeight="1" outlineLevel="1" x14ac:dyDescent="0.25">
      <c r="A324" s="41"/>
      <c r="B324" s="46" t="s">
        <v>73</v>
      </c>
      <c r="C324" s="50" t="s">
        <v>62</v>
      </c>
      <c r="D324" s="35"/>
      <c r="F324" s="36"/>
      <c r="G324" s="36"/>
      <c r="H324" s="36"/>
      <c r="I324" s="36"/>
      <c r="J324" s="59"/>
      <c r="L324" s="29"/>
      <c r="M324" s="29"/>
      <c r="N324" s="29"/>
      <c r="O324" s="29"/>
      <c r="P324" s="29"/>
      <c r="R324" s="36"/>
      <c r="S324" s="36"/>
      <c r="T324" s="36"/>
      <c r="U324" s="36"/>
      <c r="V324" s="36"/>
      <c r="X324" s="29"/>
      <c r="Y324" s="29"/>
      <c r="Z324" s="29"/>
      <c r="AA324" s="29"/>
      <c r="AB324" s="29"/>
    </row>
    <row r="325" spans="1:28" ht="31.5" outlineLevel="1" x14ac:dyDescent="0.25">
      <c r="A325" s="32" t="s">
        <v>74</v>
      </c>
      <c r="B325" s="33" t="s">
        <v>75</v>
      </c>
      <c r="C325" s="48" t="s">
        <v>76</v>
      </c>
      <c r="D325" s="35"/>
      <c r="F325" s="36"/>
      <c r="G325" s="36"/>
      <c r="H325" s="36"/>
      <c r="I325" s="36"/>
      <c r="J325" s="59"/>
      <c r="L325" s="29"/>
      <c r="M325" s="29"/>
      <c r="N325" s="29"/>
      <c r="O325" s="29"/>
      <c r="P325" s="29"/>
      <c r="R325" s="36"/>
      <c r="S325" s="36"/>
      <c r="T325" s="36"/>
      <c r="U325" s="36"/>
      <c r="V325" s="36"/>
      <c r="X325" s="29"/>
      <c r="Y325" s="29"/>
      <c r="Z325" s="29"/>
      <c r="AA325" s="29"/>
      <c r="AB325" s="29"/>
    </row>
    <row r="326" spans="1:28" ht="31.5" outlineLevel="1" x14ac:dyDescent="0.25">
      <c r="A326" s="32" t="s">
        <v>77</v>
      </c>
      <c r="B326" s="33" t="s">
        <v>78</v>
      </c>
      <c r="C326" s="48" t="s">
        <v>79</v>
      </c>
      <c r="D326" s="35"/>
      <c r="F326" s="36"/>
      <c r="G326" s="36"/>
      <c r="H326" s="36"/>
      <c r="I326" s="36"/>
      <c r="J326" s="59"/>
      <c r="L326" s="29"/>
      <c r="M326" s="29"/>
      <c r="N326" s="29"/>
      <c r="O326" s="29"/>
      <c r="P326" s="29"/>
      <c r="R326" s="36"/>
      <c r="S326" s="36"/>
      <c r="T326" s="36"/>
      <c r="U326" s="36"/>
      <c r="V326" s="36"/>
      <c r="X326" s="29"/>
      <c r="Y326" s="29"/>
      <c r="Z326" s="29"/>
      <c r="AA326" s="29"/>
      <c r="AB326" s="29"/>
    </row>
    <row r="327" spans="1:28" ht="47.25" outlineLevel="1" x14ac:dyDescent="0.25">
      <c r="A327" s="32" t="s">
        <v>80</v>
      </c>
      <c r="B327" s="53" t="s">
        <v>81</v>
      </c>
      <c r="C327" s="48" t="s">
        <v>82</v>
      </c>
      <c r="D327" s="35"/>
      <c r="F327" s="36"/>
      <c r="G327" s="36"/>
      <c r="H327" s="36"/>
      <c r="I327" s="36"/>
      <c r="J327" s="59"/>
      <c r="L327" s="29"/>
      <c r="M327" s="29"/>
      <c r="N327" s="29"/>
      <c r="O327" s="29"/>
      <c r="P327" s="29"/>
      <c r="R327" s="36"/>
      <c r="S327" s="36"/>
      <c r="T327" s="36"/>
      <c r="U327" s="36"/>
      <c r="V327" s="36"/>
      <c r="X327" s="29"/>
      <c r="Y327" s="29"/>
      <c r="Z327" s="29"/>
      <c r="AA327" s="29"/>
      <c r="AB327" s="29"/>
    </row>
    <row r="328" spans="1:28" ht="61.15" customHeight="1" x14ac:dyDescent="0.25">
      <c r="A328" s="24"/>
      <c r="B328" s="25" t="s">
        <v>30</v>
      </c>
      <c r="C328" s="26" t="s">
        <v>83</v>
      </c>
      <c r="D328" s="27">
        <f>D329+D332+D343</f>
        <v>0</v>
      </c>
      <c r="F328" s="28">
        <v>0.85</v>
      </c>
      <c r="G328" s="28">
        <v>0</v>
      </c>
      <c r="H328" s="28">
        <v>0.15</v>
      </c>
      <c r="I328" s="28">
        <v>0</v>
      </c>
      <c r="J328" s="59">
        <f>SUM(F328:I328)</f>
        <v>1</v>
      </c>
      <c r="K328" s="80" t="str">
        <f>IF(J328=100%,"","Jāprecizē dati šīs rindas F līdz I kolonnās")</f>
        <v/>
      </c>
      <c r="L328" s="29">
        <f>$D328*F328</f>
        <v>0</v>
      </c>
      <c r="M328" s="29">
        <f>$D328*G328</f>
        <v>0</v>
      </c>
      <c r="N328" s="29">
        <f>$D328*H328</f>
        <v>0</v>
      </c>
      <c r="O328" s="29">
        <f>$D328*I328</f>
        <v>0</v>
      </c>
      <c r="P328" s="29">
        <f>SUM(L328:O328)</f>
        <v>0</v>
      </c>
      <c r="R328" s="30">
        <f>IF(L328=0,0,X328/$AB328)</f>
        <v>0</v>
      </c>
      <c r="S328" s="30">
        <f>IF(M328=0,0,Y328/$AB328)</f>
        <v>0</v>
      </c>
      <c r="T328" s="30">
        <f>IF(N328=0,0,Z328/$AB328)</f>
        <v>0</v>
      </c>
      <c r="U328" s="30">
        <f>IF(O328=0,0,AA328/$AB328)</f>
        <v>0</v>
      </c>
      <c r="V328" s="30">
        <f>IF(P328=0,0,AB328/$AB328)</f>
        <v>0</v>
      </c>
      <c r="X328" s="31">
        <f>$L328*$L$2</f>
        <v>0</v>
      </c>
      <c r="Y328" s="31">
        <f>IF(M328=0,0,P328-X328)</f>
        <v>0</v>
      </c>
      <c r="Z328" s="31">
        <f>IF(N328=0,0,P328-X328)</f>
        <v>0</v>
      </c>
      <c r="AA328" s="31">
        <f>IF(O328=0,0,P328-X328)</f>
        <v>0</v>
      </c>
      <c r="AB328" s="31">
        <f>SUM(X328:AA328)</f>
        <v>0</v>
      </c>
    </row>
    <row r="329" spans="1:28" ht="31.5" customHeight="1" outlineLevel="1" x14ac:dyDescent="0.25">
      <c r="A329" s="37" t="s">
        <v>36</v>
      </c>
      <c r="B329" s="38" t="s">
        <v>33</v>
      </c>
      <c r="C329" s="39" t="s">
        <v>38</v>
      </c>
      <c r="D329" s="40">
        <f>D330</f>
        <v>0</v>
      </c>
      <c r="F329" s="36"/>
      <c r="G329" s="36"/>
      <c r="H329" s="36"/>
      <c r="I329" s="36"/>
      <c r="J329" s="59"/>
      <c r="L329" s="29"/>
      <c r="M329" s="29"/>
      <c r="N329" s="29"/>
      <c r="O329" s="29"/>
      <c r="P329" s="29"/>
      <c r="R329" s="36"/>
      <c r="S329" s="36"/>
      <c r="T329" s="36"/>
      <c r="U329" s="36"/>
      <c r="V329" s="36"/>
      <c r="X329" s="29"/>
      <c r="Y329" s="29"/>
      <c r="Z329" s="29"/>
      <c r="AA329" s="29"/>
      <c r="AB329" s="29"/>
    </row>
    <row r="330" spans="1:28" ht="31.5" customHeight="1" outlineLevel="1" x14ac:dyDescent="0.25">
      <c r="A330" s="43" t="s">
        <v>39</v>
      </c>
      <c r="B330" s="44" t="s">
        <v>84</v>
      </c>
      <c r="C330" s="39" t="s">
        <v>85</v>
      </c>
      <c r="D330" s="40">
        <f>D331</f>
        <v>0</v>
      </c>
      <c r="F330" s="36"/>
      <c r="G330" s="36"/>
      <c r="H330" s="36"/>
      <c r="I330" s="36"/>
      <c r="J330" s="59"/>
      <c r="L330" s="29"/>
      <c r="M330" s="29"/>
      <c r="N330" s="29"/>
      <c r="O330" s="29"/>
      <c r="P330" s="29"/>
      <c r="R330" s="36"/>
      <c r="S330" s="36"/>
      <c r="T330" s="36"/>
      <c r="U330" s="36"/>
      <c r="V330" s="36"/>
      <c r="X330" s="29"/>
      <c r="Y330" s="29"/>
      <c r="Z330" s="29"/>
      <c r="AA330" s="29"/>
      <c r="AB330" s="29"/>
    </row>
    <row r="331" spans="1:28" ht="85.5" customHeight="1" outlineLevel="1" x14ac:dyDescent="0.25">
      <c r="A331" s="45" t="s">
        <v>42</v>
      </c>
      <c r="B331" s="46" t="s">
        <v>86</v>
      </c>
      <c r="C331" s="34" t="s">
        <v>87</v>
      </c>
      <c r="D331" s="35"/>
      <c r="F331" s="36"/>
      <c r="G331" s="36"/>
      <c r="H331" s="36"/>
      <c r="I331" s="36"/>
      <c r="J331" s="59"/>
      <c r="L331" s="29"/>
      <c r="M331" s="29"/>
      <c r="N331" s="29"/>
      <c r="O331" s="29"/>
      <c r="P331" s="29"/>
      <c r="R331" s="36"/>
      <c r="S331" s="36"/>
      <c r="T331" s="36"/>
      <c r="U331" s="36"/>
      <c r="V331" s="36"/>
      <c r="X331" s="29"/>
      <c r="Y331" s="29"/>
      <c r="Z331" s="29"/>
      <c r="AA331" s="29"/>
      <c r="AB331" s="29"/>
    </row>
    <row r="332" spans="1:28" ht="31.5" customHeight="1" outlineLevel="1" x14ac:dyDescent="0.25">
      <c r="A332" s="32" t="s">
        <v>45</v>
      </c>
      <c r="B332" s="33" t="s">
        <v>88</v>
      </c>
      <c r="C332" s="34" t="s">
        <v>47</v>
      </c>
      <c r="D332" s="54">
        <f>D333+D334+D335+D338</f>
        <v>0</v>
      </c>
      <c r="F332" s="36"/>
      <c r="G332" s="36"/>
      <c r="H332" s="36"/>
      <c r="I332" s="36"/>
      <c r="J332" s="59"/>
      <c r="L332" s="29"/>
      <c r="M332" s="29"/>
      <c r="N332" s="29"/>
      <c r="O332" s="29"/>
      <c r="P332" s="29"/>
      <c r="R332" s="36"/>
      <c r="S332" s="36"/>
      <c r="T332" s="36"/>
      <c r="U332" s="36"/>
      <c r="V332" s="36"/>
      <c r="X332" s="29"/>
      <c r="Y332" s="29"/>
      <c r="Z332" s="29"/>
      <c r="AA332" s="29"/>
      <c r="AB332" s="29"/>
    </row>
    <row r="333" spans="1:28" ht="33" customHeight="1" outlineLevel="1" x14ac:dyDescent="0.25">
      <c r="A333" s="41" t="s">
        <v>48</v>
      </c>
      <c r="B333" s="42" t="s">
        <v>89</v>
      </c>
      <c r="C333" s="48" t="s">
        <v>50</v>
      </c>
      <c r="D333" s="35"/>
      <c r="F333" s="36"/>
      <c r="G333" s="36"/>
      <c r="H333" s="36"/>
      <c r="I333" s="36"/>
      <c r="J333" s="59"/>
      <c r="L333" s="29"/>
      <c r="M333" s="29"/>
      <c r="N333" s="29"/>
      <c r="O333" s="29"/>
      <c r="P333" s="29"/>
      <c r="R333" s="36"/>
      <c r="S333" s="36"/>
      <c r="T333" s="36"/>
      <c r="U333" s="36"/>
      <c r="V333" s="36"/>
      <c r="X333" s="29"/>
      <c r="Y333" s="29"/>
      <c r="Z333" s="29"/>
      <c r="AA333" s="29"/>
      <c r="AB333" s="29"/>
    </row>
    <row r="334" spans="1:28" ht="33" customHeight="1" outlineLevel="1" x14ac:dyDescent="0.25">
      <c r="A334" s="41" t="s">
        <v>51</v>
      </c>
      <c r="B334" s="42" t="s">
        <v>90</v>
      </c>
      <c r="C334" s="48" t="s">
        <v>53</v>
      </c>
      <c r="D334" s="35"/>
      <c r="F334" s="36"/>
      <c r="G334" s="36"/>
      <c r="H334" s="36"/>
      <c r="I334" s="36"/>
      <c r="J334" s="59"/>
      <c r="L334" s="29"/>
      <c r="M334" s="29"/>
      <c r="N334" s="29"/>
      <c r="O334" s="29"/>
      <c r="P334" s="29"/>
      <c r="R334" s="36"/>
      <c r="S334" s="36"/>
      <c r="T334" s="36"/>
      <c r="U334" s="36"/>
      <c r="V334" s="36"/>
      <c r="X334" s="29"/>
      <c r="Y334" s="29"/>
      <c r="Z334" s="29"/>
      <c r="AA334" s="29"/>
      <c r="AB334" s="29"/>
    </row>
    <row r="335" spans="1:28" ht="46.5" customHeight="1" outlineLevel="1" x14ac:dyDescent="0.25">
      <c r="A335" s="43" t="s">
        <v>54</v>
      </c>
      <c r="B335" s="44" t="s">
        <v>91</v>
      </c>
      <c r="C335" s="49" t="s">
        <v>56</v>
      </c>
      <c r="D335" s="47">
        <f>D336+D337</f>
        <v>0</v>
      </c>
      <c r="F335" s="36"/>
      <c r="G335" s="36"/>
      <c r="H335" s="36"/>
      <c r="I335" s="36"/>
      <c r="J335" s="59"/>
      <c r="L335" s="29"/>
      <c r="M335" s="29"/>
      <c r="N335" s="29"/>
      <c r="O335" s="29"/>
      <c r="P335" s="29"/>
      <c r="R335" s="36"/>
      <c r="S335" s="36"/>
      <c r="T335" s="36"/>
      <c r="U335" s="36"/>
      <c r="V335" s="36"/>
      <c r="X335" s="29"/>
      <c r="Y335" s="29"/>
      <c r="Z335" s="29"/>
      <c r="AA335" s="29"/>
      <c r="AB335" s="29"/>
    </row>
    <row r="336" spans="1:28" ht="36.75" customHeight="1" outlineLevel="1" x14ac:dyDescent="0.25">
      <c r="A336" s="41"/>
      <c r="B336" s="46" t="s">
        <v>92</v>
      </c>
      <c r="C336" s="50" t="s">
        <v>93</v>
      </c>
      <c r="D336" s="35"/>
      <c r="F336" s="36"/>
      <c r="G336" s="36"/>
      <c r="H336" s="36"/>
      <c r="I336" s="36"/>
      <c r="J336" s="59"/>
      <c r="L336" s="29"/>
      <c r="M336" s="29"/>
      <c r="N336" s="29"/>
      <c r="O336" s="29"/>
      <c r="P336" s="29"/>
      <c r="R336" s="36"/>
      <c r="S336" s="36"/>
      <c r="T336" s="36"/>
      <c r="U336" s="36"/>
      <c r="V336" s="36"/>
      <c r="X336" s="29"/>
      <c r="Y336" s="29"/>
      <c r="Z336" s="29"/>
      <c r="AA336" s="29"/>
      <c r="AB336" s="29"/>
    </row>
    <row r="337" spans="1:28" ht="21.75" customHeight="1" outlineLevel="1" x14ac:dyDescent="0.25">
      <c r="A337" s="41"/>
      <c r="B337" s="46" t="s">
        <v>94</v>
      </c>
      <c r="C337" s="50" t="s">
        <v>62</v>
      </c>
      <c r="D337" s="35"/>
      <c r="F337" s="36"/>
      <c r="G337" s="36"/>
      <c r="H337" s="36"/>
      <c r="I337" s="36"/>
      <c r="J337" s="59"/>
      <c r="L337" s="29"/>
      <c r="M337" s="29"/>
      <c r="N337" s="29"/>
      <c r="O337" s="29"/>
      <c r="P337" s="29"/>
      <c r="R337" s="36"/>
      <c r="S337" s="36"/>
      <c r="T337" s="36"/>
      <c r="U337" s="36"/>
      <c r="V337" s="36"/>
      <c r="X337" s="29"/>
      <c r="Y337" s="29"/>
      <c r="Z337" s="29"/>
      <c r="AA337" s="29"/>
      <c r="AB337" s="29"/>
    </row>
    <row r="338" spans="1:28" ht="46.5" customHeight="1" outlineLevel="1" x14ac:dyDescent="0.25">
      <c r="A338" s="43" t="s">
        <v>63</v>
      </c>
      <c r="B338" s="44" t="s">
        <v>95</v>
      </c>
      <c r="C338" s="39" t="s">
        <v>65</v>
      </c>
      <c r="D338" s="47">
        <f>D339</f>
        <v>0</v>
      </c>
      <c r="F338" s="36"/>
      <c r="G338" s="36"/>
      <c r="H338" s="36"/>
      <c r="I338" s="36"/>
      <c r="J338" s="59"/>
      <c r="L338" s="29"/>
      <c r="M338" s="29"/>
      <c r="N338" s="29"/>
      <c r="O338" s="29"/>
      <c r="P338" s="29"/>
      <c r="R338" s="36"/>
      <c r="S338" s="36"/>
      <c r="T338" s="36"/>
      <c r="U338" s="36"/>
      <c r="V338" s="36"/>
      <c r="X338" s="29"/>
      <c r="Y338" s="29"/>
      <c r="Z338" s="29"/>
      <c r="AA338" s="29"/>
      <c r="AB338" s="29"/>
    </row>
    <row r="339" spans="1:28" ht="93.4" customHeight="1" outlineLevel="1" x14ac:dyDescent="0.25">
      <c r="A339" s="51" t="s">
        <v>96</v>
      </c>
      <c r="B339" s="52" t="s">
        <v>97</v>
      </c>
      <c r="C339" s="39" t="s">
        <v>98</v>
      </c>
      <c r="D339" s="47">
        <f>D340+D341+D342</f>
        <v>0</v>
      </c>
      <c r="F339" s="36"/>
      <c r="G339" s="36"/>
      <c r="H339" s="36"/>
      <c r="I339" s="36"/>
      <c r="J339" s="59"/>
      <c r="L339" s="29"/>
      <c r="M339" s="29"/>
      <c r="N339" s="29"/>
      <c r="O339" s="29"/>
      <c r="P339" s="29"/>
      <c r="R339" s="36"/>
      <c r="S339" s="36"/>
      <c r="T339" s="36"/>
      <c r="U339" s="36"/>
      <c r="V339" s="36"/>
      <c r="X339" s="29"/>
      <c r="Y339" s="29"/>
      <c r="Z339" s="29"/>
      <c r="AA339" s="29"/>
      <c r="AB339" s="29"/>
    </row>
    <row r="340" spans="1:28" ht="37.5" customHeight="1" outlineLevel="1" x14ac:dyDescent="0.25">
      <c r="A340" s="41"/>
      <c r="B340" s="46" t="s">
        <v>99</v>
      </c>
      <c r="C340" s="50" t="s">
        <v>100</v>
      </c>
      <c r="D340" s="35"/>
      <c r="F340" s="36"/>
      <c r="G340" s="36"/>
      <c r="H340" s="36"/>
      <c r="I340" s="36"/>
      <c r="J340" s="59"/>
      <c r="L340" s="29"/>
      <c r="M340" s="29"/>
      <c r="N340" s="29"/>
      <c r="O340" s="29"/>
      <c r="P340" s="29"/>
      <c r="R340" s="36"/>
      <c r="S340" s="36"/>
      <c r="T340" s="36"/>
      <c r="U340" s="36"/>
      <c r="V340" s="36"/>
      <c r="X340" s="29"/>
      <c r="Y340" s="29"/>
      <c r="Z340" s="29"/>
      <c r="AA340" s="29"/>
      <c r="AB340" s="29"/>
    </row>
    <row r="341" spans="1:28" ht="25.5" customHeight="1" outlineLevel="1" x14ac:dyDescent="0.25">
      <c r="A341" s="41"/>
      <c r="B341" s="46" t="s">
        <v>101</v>
      </c>
      <c r="C341" s="50" t="s">
        <v>102</v>
      </c>
      <c r="D341" s="35"/>
      <c r="F341" s="36"/>
      <c r="G341" s="36"/>
      <c r="H341" s="36"/>
      <c r="I341" s="36"/>
      <c r="J341" s="59"/>
      <c r="L341" s="29"/>
      <c r="M341" s="29"/>
      <c r="N341" s="29"/>
      <c r="O341" s="29"/>
      <c r="P341" s="29"/>
      <c r="R341" s="36"/>
      <c r="S341" s="36"/>
      <c r="T341" s="36"/>
      <c r="U341" s="36"/>
      <c r="V341" s="36"/>
      <c r="X341" s="29"/>
      <c r="Y341" s="29"/>
      <c r="Z341" s="29"/>
      <c r="AA341" s="29"/>
      <c r="AB341" s="29"/>
    </row>
    <row r="342" spans="1:28" ht="24" customHeight="1" outlineLevel="1" x14ac:dyDescent="0.25">
      <c r="A342" s="41"/>
      <c r="B342" s="46" t="s">
        <v>103</v>
      </c>
      <c r="C342" s="50" t="s">
        <v>62</v>
      </c>
      <c r="D342" s="35"/>
      <c r="F342" s="36"/>
      <c r="G342" s="36"/>
      <c r="H342" s="36"/>
      <c r="I342" s="36"/>
      <c r="J342" s="59"/>
      <c r="L342" s="29"/>
      <c r="M342" s="29"/>
      <c r="N342" s="29"/>
      <c r="O342" s="29"/>
      <c r="P342" s="29"/>
      <c r="R342" s="36"/>
      <c r="S342" s="36"/>
      <c r="T342" s="36"/>
      <c r="U342" s="36"/>
      <c r="V342" s="36"/>
      <c r="X342" s="29"/>
      <c r="Y342" s="29"/>
      <c r="Z342" s="29"/>
      <c r="AA342" s="29"/>
      <c r="AB342" s="29"/>
    </row>
    <row r="343" spans="1:28" ht="52.5" customHeight="1" outlineLevel="1" x14ac:dyDescent="0.25">
      <c r="A343" s="32" t="s">
        <v>80</v>
      </c>
      <c r="B343" s="53" t="s">
        <v>104</v>
      </c>
      <c r="C343" s="48" t="s">
        <v>82</v>
      </c>
      <c r="D343" s="35"/>
      <c r="F343" s="36"/>
      <c r="G343" s="36"/>
      <c r="H343" s="36"/>
      <c r="I343" s="36"/>
      <c r="J343" s="59"/>
      <c r="L343" s="29"/>
      <c r="M343" s="29"/>
      <c r="N343" s="29"/>
      <c r="O343" s="29"/>
      <c r="P343" s="29"/>
      <c r="R343" s="36"/>
      <c r="S343" s="36"/>
      <c r="T343" s="36"/>
      <c r="U343" s="36"/>
      <c r="V343" s="36"/>
      <c r="X343" s="29"/>
      <c r="Y343" s="29"/>
      <c r="Z343" s="29"/>
      <c r="AA343" s="29"/>
      <c r="AB343" s="29"/>
    </row>
    <row r="344" spans="1:28" ht="60.4" customHeight="1" x14ac:dyDescent="0.25">
      <c r="A344" s="24"/>
      <c r="B344" s="25" t="s">
        <v>105</v>
      </c>
      <c r="C344" s="26" t="s">
        <v>106</v>
      </c>
      <c r="D344" s="27">
        <f>D345+D348+D358</f>
        <v>0</v>
      </c>
      <c r="F344" s="28">
        <v>0.85</v>
      </c>
      <c r="G344" s="28">
        <v>0</v>
      </c>
      <c r="H344" s="28">
        <v>0.15</v>
      </c>
      <c r="I344" s="28">
        <v>0</v>
      </c>
      <c r="J344" s="59">
        <f>SUM(F344:I344)</f>
        <v>1</v>
      </c>
      <c r="K344" s="80" t="str">
        <f>IF(J344=100%,"","Jāprecizē dati šīs rindas F līdz I kolonnās")</f>
        <v/>
      </c>
      <c r="L344" s="29">
        <f>$D344*F344</f>
        <v>0</v>
      </c>
      <c r="M344" s="29">
        <f>$D344*G344</f>
        <v>0</v>
      </c>
      <c r="N344" s="29">
        <f>$D344*H344</f>
        <v>0</v>
      </c>
      <c r="O344" s="29">
        <f>$D344*I344</f>
        <v>0</v>
      </c>
      <c r="P344" s="29">
        <f>SUM(L344:O344)</f>
        <v>0</v>
      </c>
      <c r="R344" s="30">
        <f>IF(L344=0,0,X344/$AB344)</f>
        <v>0</v>
      </c>
      <c r="S344" s="30">
        <f>IF(M344=0,0,Y344/$AB344)</f>
        <v>0</v>
      </c>
      <c r="T344" s="30">
        <f>IF(N344=0,0,Z344/$AB344)</f>
        <v>0</v>
      </c>
      <c r="U344" s="30">
        <f>IF(O344=0,0,AA344/$AB344)</f>
        <v>0</v>
      </c>
      <c r="V344" s="30">
        <f>IF(P344=0,0,AB344/$AB344)</f>
        <v>0</v>
      </c>
      <c r="X344" s="31">
        <f>$L344*$L$2</f>
        <v>0</v>
      </c>
      <c r="Y344" s="31">
        <f>IF(M344=0,0,P344-X344)</f>
        <v>0</v>
      </c>
      <c r="Z344" s="31">
        <f>IF(N344=0,0,P344-X344)</f>
        <v>0</v>
      </c>
      <c r="AA344" s="31">
        <f>IF(O344=0,0,P344-X344)</f>
        <v>0</v>
      </c>
      <c r="AB344" s="31">
        <f>SUM(X344:AA344)</f>
        <v>0</v>
      </c>
    </row>
    <row r="345" spans="1:28" ht="31.5" customHeight="1" outlineLevel="1" x14ac:dyDescent="0.25">
      <c r="A345" s="32" t="s">
        <v>36</v>
      </c>
      <c r="B345" s="33" t="s">
        <v>107</v>
      </c>
      <c r="C345" s="34" t="s">
        <v>38</v>
      </c>
      <c r="D345" s="55">
        <f>D346</f>
        <v>0</v>
      </c>
      <c r="F345" s="36"/>
      <c r="G345" s="36"/>
      <c r="H345" s="36"/>
      <c r="I345" s="36"/>
      <c r="J345" s="59"/>
      <c r="L345" s="29"/>
      <c r="M345" s="29"/>
      <c r="N345" s="29"/>
      <c r="O345" s="29"/>
      <c r="P345" s="29"/>
      <c r="R345" s="36"/>
      <c r="S345" s="36"/>
      <c r="T345" s="36"/>
      <c r="U345" s="36"/>
      <c r="V345" s="36"/>
      <c r="X345" s="29"/>
      <c r="Y345" s="29"/>
      <c r="Z345" s="29"/>
      <c r="AA345" s="29"/>
      <c r="AB345" s="29"/>
    </row>
    <row r="346" spans="1:28" ht="31.5" customHeight="1" outlineLevel="1" x14ac:dyDescent="0.25">
      <c r="A346" s="41" t="s">
        <v>39</v>
      </c>
      <c r="B346" s="42" t="s">
        <v>108</v>
      </c>
      <c r="C346" s="34" t="s">
        <v>85</v>
      </c>
      <c r="D346" s="55">
        <f>D347</f>
        <v>0</v>
      </c>
      <c r="F346" s="36"/>
      <c r="G346" s="36"/>
      <c r="H346" s="36"/>
      <c r="I346" s="36"/>
      <c r="J346" s="59"/>
      <c r="L346" s="29"/>
      <c r="M346" s="29"/>
      <c r="N346" s="29"/>
      <c r="O346" s="29"/>
      <c r="P346" s="29"/>
      <c r="R346" s="36"/>
      <c r="S346" s="36"/>
      <c r="T346" s="36"/>
      <c r="U346" s="36"/>
      <c r="V346" s="36"/>
      <c r="X346" s="29"/>
      <c r="Y346" s="29"/>
      <c r="Z346" s="29"/>
      <c r="AA346" s="29"/>
      <c r="AB346" s="29"/>
    </row>
    <row r="347" spans="1:28" ht="91.9" customHeight="1" outlineLevel="1" x14ac:dyDescent="0.25">
      <c r="A347" s="45" t="s">
        <v>42</v>
      </c>
      <c r="B347" s="46" t="s">
        <v>109</v>
      </c>
      <c r="C347" s="34" t="s">
        <v>87</v>
      </c>
      <c r="D347" s="35"/>
      <c r="F347" s="36"/>
      <c r="G347" s="36"/>
      <c r="H347" s="36"/>
      <c r="I347" s="36"/>
      <c r="J347" s="59"/>
      <c r="L347" s="29"/>
      <c r="M347" s="29"/>
      <c r="N347" s="29"/>
      <c r="O347" s="29"/>
      <c r="P347" s="29"/>
      <c r="R347" s="36"/>
      <c r="S347" s="36"/>
      <c r="T347" s="36"/>
      <c r="U347" s="36"/>
      <c r="V347" s="36"/>
      <c r="X347" s="29"/>
      <c r="Y347" s="29"/>
      <c r="Z347" s="29"/>
      <c r="AA347" s="29"/>
      <c r="AB347" s="29"/>
    </row>
    <row r="348" spans="1:28" ht="31.5" customHeight="1" outlineLevel="1" x14ac:dyDescent="0.25">
      <c r="A348" s="32" t="s">
        <v>45</v>
      </c>
      <c r="B348" s="33" t="s">
        <v>110</v>
      </c>
      <c r="C348" s="34" t="s">
        <v>47</v>
      </c>
      <c r="D348" s="54">
        <f>D349+D350+D351+D354</f>
        <v>0</v>
      </c>
      <c r="F348" s="36"/>
      <c r="G348" s="36"/>
      <c r="H348" s="36"/>
      <c r="I348" s="36"/>
      <c r="J348" s="59"/>
      <c r="L348" s="29"/>
      <c r="M348" s="29"/>
      <c r="N348" s="29"/>
      <c r="O348" s="29"/>
      <c r="P348" s="29"/>
      <c r="R348" s="36"/>
      <c r="S348" s="36"/>
      <c r="T348" s="36"/>
      <c r="U348" s="36"/>
      <c r="V348" s="36"/>
      <c r="X348" s="29"/>
      <c r="Y348" s="29"/>
      <c r="Z348" s="29"/>
      <c r="AA348" s="29"/>
      <c r="AB348" s="29"/>
    </row>
    <row r="349" spans="1:28" ht="33" customHeight="1" outlineLevel="1" x14ac:dyDescent="0.25">
      <c r="A349" s="41" t="s">
        <v>48</v>
      </c>
      <c r="B349" s="42" t="s">
        <v>111</v>
      </c>
      <c r="C349" s="48" t="s">
        <v>50</v>
      </c>
      <c r="D349" s="35"/>
      <c r="F349" s="36"/>
      <c r="G349" s="36"/>
      <c r="H349" s="36"/>
      <c r="I349" s="36"/>
      <c r="J349" s="59"/>
      <c r="L349" s="29"/>
      <c r="M349" s="29"/>
      <c r="N349" s="29"/>
      <c r="O349" s="29"/>
      <c r="P349" s="29"/>
      <c r="R349" s="36"/>
      <c r="S349" s="36"/>
      <c r="T349" s="36"/>
      <c r="U349" s="36"/>
      <c r="V349" s="36"/>
      <c r="X349" s="29"/>
      <c r="Y349" s="29"/>
      <c r="Z349" s="29"/>
      <c r="AA349" s="29"/>
      <c r="AB349" s="29"/>
    </row>
    <row r="350" spans="1:28" ht="33" customHeight="1" outlineLevel="1" x14ac:dyDescent="0.25">
      <c r="A350" s="41" t="s">
        <v>51</v>
      </c>
      <c r="B350" s="42" t="s">
        <v>112</v>
      </c>
      <c r="C350" s="48" t="s">
        <v>53</v>
      </c>
      <c r="D350" s="35"/>
      <c r="F350" s="36"/>
      <c r="G350" s="36"/>
      <c r="H350" s="36"/>
      <c r="I350" s="36"/>
      <c r="J350" s="59"/>
      <c r="L350" s="29"/>
      <c r="M350" s="29"/>
      <c r="N350" s="29"/>
      <c r="O350" s="29"/>
      <c r="P350" s="29"/>
      <c r="R350" s="36"/>
      <c r="S350" s="36"/>
      <c r="T350" s="36"/>
      <c r="U350" s="36"/>
      <c r="V350" s="36"/>
      <c r="X350" s="29"/>
      <c r="Y350" s="29"/>
      <c r="Z350" s="29"/>
      <c r="AA350" s="29"/>
      <c r="AB350" s="29"/>
    </row>
    <row r="351" spans="1:28" ht="46.5" customHeight="1" outlineLevel="1" x14ac:dyDescent="0.25">
      <c r="A351" s="43" t="s">
        <v>54</v>
      </c>
      <c r="B351" s="44" t="s">
        <v>113</v>
      </c>
      <c r="C351" s="49" t="s">
        <v>56</v>
      </c>
      <c r="D351" s="47">
        <f>D352+D353</f>
        <v>0</v>
      </c>
      <c r="F351" s="36"/>
      <c r="G351" s="36"/>
      <c r="H351" s="36"/>
      <c r="I351" s="36"/>
      <c r="J351" s="59"/>
      <c r="L351" s="29"/>
      <c r="M351" s="29"/>
      <c r="N351" s="29"/>
      <c r="O351" s="29"/>
      <c r="P351" s="29"/>
      <c r="R351" s="36"/>
      <c r="S351" s="36"/>
      <c r="T351" s="36"/>
      <c r="U351" s="36"/>
      <c r="V351" s="36"/>
      <c r="X351" s="29"/>
      <c r="Y351" s="29"/>
      <c r="Z351" s="29"/>
      <c r="AA351" s="29"/>
      <c r="AB351" s="29"/>
    </row>
    <row r="352" spans="1:28" ht="36.75" customHeight="1" outlineLevel="1" x14ac:dyDescent="0.25">
      <c r="A352" s="41"/>
      <c r="B352" s="46" t="s">
        <v>114</v>
      </c>
      <c r="C352" s="50" t="s">
        <v>115</v>
      </c>
      <c r="D352" s="35"/>
      <c r="F352" s="36"/>
      <c r="G352" s="36"/>
      <c r="H352" s="36"/>
      <c r="I352" s="36"/>
      <c r="J352" s="59"/>
      <c r="L352" s="29"/>
      <c r="M352" s="29"/>
      <c r="N352" s="29"/>
      <c r="O352" s="29"/>
      <c r="P352" s="29"/>
      <c r="R352" s="36"/>
      <c r="S352" s="36"/>
      <c r="T352" s="36"/>
      <c r="U352" s="36"/>
      <c r="V352" s="36"/>
      <c r="X352" s="29"/>
      <c r="Y352" s="29"/>
      <c r="Z352" s="29"/>
      <c r="AA352" s="29"/>
      <c r="AB352" s="29"/>
    </row>
    <row r="353" spans="1:28" ht="21.75" customHeight="1" outlineLevel="1" x14ac:dyDescent="0.25">
      <c r="A353" s="41"/>
      <c r="B353" s="46" t="s">
        <v>116</v>
      </c>
      <c r="C353" s="50" t="s">
        <v>62</v>
      </c>
      <c r="D353" s="35"/>
      <c r="F353" s="36"/>
      <c r="G353" s="36"/>
      <c r="H353" s="36"/>
      <c r="I353" s="36"/>
      <c r="J353" s="59"/>
      <c r="L353" s="29"/>
      <c r="M353" s="29"/>
      <c r="N353" s="29"/>
      <c r="O353" s="29"/>
      <c r="P353" s="29"/>
      <c r="R353" s="36"/>
      <c r="S353" s="36"/>
      <c r="T353" s="36"/>
      <c r="U353" s="36"/>
      <c r="V353" s="36"/>
      <c r="X353" s="29"/>
      <c r="Y353" s="29"/>
      <c r="Z353" s="29"/>
      <c r="AA353" s="29"/>
      <c r="AB353" s="29"/>
    </row>
    <row r="354" spans="1:28" ht="31.5" outlineLevel="1" x14ac:dyDescent="0.25">
      <c r="A354" s="43" t="s">
        <v>63</v>
      </c>
      <c r="B354" s="44" t="s">
        <v>117</v>
      </c>
      <c r="C354" s="39" t="s">
        <v>65</v>
      </c>
      <c r="D354" s="47">
        <f>D355</f>
        <v>0</v>
      </c>
      <c r="F354" s="36"/>
      <c r="G354" s="36"/>
      <c r="H354" s="36"/>
      <c r="I354" s="36"/>
      <c r="J354" s="59"/>
      <c r="L354" s="29"/>
      <c r="M354" s="29"/>
      <c r="N354" s="29"/>
      <c r="O354" s="29"/>
      <c r="P354" s="29"/>
      <c r="R354" s="36"/>
      <c r="S354" s="36"/>
      <c r="T354" s="36"/>
      <c r="U354" s="36"/>
      <c r="V354" s="36"/>
      <c r="X354" s="29"/>
      <c r="Y354" s="29"/>
      <c r="Z354" s="29"/>
      <c r="AA354" s="29"/>
      <c r="AB354" s="29"/>
    </row>
    <row r="355" spans="1:28" ht="31.5" outlineLevel="1" x14ac:dyDescent="0.25">
      <c r="A355" s="51" t="s">
        <v>96</v>
      </c>
      <c r="B355" s="52" t="s">
        <v>118</v>
      </c>
      <c r="C355" s="39" t="s">
        <v>119</v>
      </c>
      <c r="D355" s="47">
        <f>D356+D357</f>
        <v>0</v>
      </c>
      <c r="F355" s="36"/>
      <c r="G355" s="36"/>
      <c r="H355" s="36"/>
      <c r="I355" s="36"/>
      <c r="J355" s="59"/>
      <c r="L355" s="29"/>
      <c r="M355" s="29"/>
      <c r="N355" s="29"/>
      <c r="O355" s="29"/>
      <c r="P355" s="29"/>
      <c r="R355" s="36"/>
      <c r="S355" s="36"/>
      <c r="T355" s="36"/>
      <c r="U355" s="36"/>
      <c r="V355" s="36"/>
      <c r="X355" s="29"/>
      <c r="Y355" s="29"/>
      <c r="Z355" s="29"/>
      <c r="AA355" s="29"/>
      <c r="AB355" s="29"/>
    </row>
    <row r="356" spans="1:28" ht="37.5" customHeight="1" outlineLevel="1" x14ac:dyDescent="0.25">
      <c r="A356" s="41"/>
      <c r="B356" s="46" t="s">
        <v>120</v>
      </c>
      <c r="C356" s="50" t="s">
        <v>121</v>
      </c>
      <c r="D356" s="35"/>
      <c r="F356" s="36"/>
      <c r="G356" s="36"/>
      <c r="H356" s="36"/>
      <c r="I356" s="36"/>
      <c r="J356" s="59"/>
      <c r="L356" s="29"/>
      <c r="M356" s="29"/>
      <c r="N356" s="29"/>
      <c r="O356" s="29"/>
      <c r="P356" s="29"/>
      <c r="R356" s="36"/>
      <c r="S356" s="36"/>
      <c r="T356" s="36"/>
      <c r="U356" s="36"/>
      <c r="V356" s="36"/>
      <c r="X356" s="29"/>
      <c r="Y356" s="29"/>
      <c r="Z356" s="29"/>
      <c r="AA356" s="29"/>
      <c r="AB356" s="29"/>
    </row>
    <row r="357" spans="1:28" ht="24" customHeight="1" outlineLevel="1" x14ac:dyDescent="0.25">
      <c r="A357" s="41"/>
      <c r="B357" s="46" t="s">
        <v>122</v>
      </c>
      <c r="C357" s="50" t="s">
        <v>62</v>
      </c>
      <c r="D357" s="35"/>
      <c r="F357" s="36"/>
      <c r="G357" s="36"/>
      <c r="H357" s="36"/>
      <c r="I357" s="36"/>
      <c r="J357" s="59"/>
      <c r="L357" s="29"/>
      <c r="M357" s="29"/>
      <c r="N357" s="29"/>
      <c r="O357" s="29"/>
      <c r="P357" s="29"/>
      <c r="R357" s="36"/>
      <c r="S357" s="36"/>
      <c r="T357" s="36"/>
      <c r="U357" s="36"/>
      <c r="V357" s="36"/>
      <c r="X357" s="29"/>
      <c r="Y357" s="29"/>
      <c r="Z357" s="29"/>
      <c r="AA357" s="29"/>
      <c r="AB357" s="29"/>
    </row>
    <row r="358" spans="1:28" ht="52.5" customHeight="1" outlineLevel="1" x14ac:dyDescent="0.25">
      <c r="A358" s="32" t="s">
        <v>80</v>
      </c>
      <c r="B358" s="53" t="s">
        <v>123</v>
      </c>
      <c r="C358" s="48" t="s">
        <v>82</v>
      </c>
      <c r="D358" s="35"/>
      <c r="F358" s="36"/>
      <c r="G358" s="36"/>
      <c r="H358" s="36"/>
      <c r="I358" s="36"/>
      <c r="J358" s="59"/>
      <c r="L358" s="29"/>
      <c r="M358" s="29"/>
      <c r="N358" s="29"/>
      <c r="O358" s="29"/>
      <c r="P358" s="29"/>
      <c r="R358" s="36"/>
      <c r="S358" s="36"/>
      <c r="T358" s="36"/>
      <c r="U358" s="36"/>
      <c r="V358" s="36"/>
      <c r="X358" s="29"/>
      <c r="Y358" s="29"/>
      <c r="Z358" s="29"/>
      <c r="AA358" s="29"/>
      <c r="AB358" s="29"/>
    </row>
    <row r="359" spans="1:28" ht="92.25" customHeight="1" x14ac:dyDescent="0.25">
      <c r="A359" s="24"/>
      <c r="B359" s="25" t="s">
        <v>124</v>
      </c>
      <c r="C359" s="26" t="s">
        <v>125</v>
      </c>
      <c r="D359" s="27">
        <f>D360+D362+D365+D381-D364-D366</f>
        <v>0</v>
      </c>
      <c r="F359" s="28">
        <v>0.85</v>
      </c>
      <c r="G359" s="28">
        <v>0</v>
      </c>
      <c r="H359" s="28">
        <v>0.15</v>
      </c>
      <c r="I359" s="28">
        <v>0</v>
      </c>
      <c r="J359" s="59">
        <f>SUM(F359:I359)</f>
        <v>1</v>
      </c>
      <c r="K359" s="80" t="str">
        <f>IF(J359=100%,"","Jāprecizē dati šīs rindas F līdz I kolonnās")</f>
        <v/>
      </c>
      <c r="L359" s="29">
        <f>$D359*F359</f>
        <v>0</v>
      </c>
      <c r="M359" s="29">
        <f>$D359*G359</f>
        <v>0</v>
      </c>
      <c r="N359" s="29">
        <f>$D359*H359</f>
        <v>0</v>
      </c>
      <c r="O359" s="29">
        <f>$D359*I359</f>
        <v>0</v>
      </c>
      <c r="P359" s="29">
        <f>SUM(L359:O359)</f>
        <v>0</v>
      </c>
      <c r="R359" s="30">
        <f>IF(L359=0,0,X359/$AB359)</f>
        <v>0</v>
      </c>
      <c r="S359" s="30">
        <f>IF(M359=0,0,Y359/$AB359)</f>
        <v>0</v>
      </c>
      <c r="T359" s="30">
        <f>IF(N359=0,0,Z359/$AB359)</f>
        <v>0</v>
      </c>
      <c r="U359" s="30">
        <f>IF(O359=0,0,AA359/$AB359)</f>
        <v>0</v>
      </c>
      <c r="V359" s="30">
        <f>IF(P359=0,0,AB359/$AB359)</f>
        <v>0</v>
      </c>
      <c r="X359" s="31">
        <f>$L359*$L$2</f>
        <v>0</v>
      </c>
      <c r="Y359" s="31">
        <f>IF(M359=0,0,P359-X359)</f>
        <v>0</v>
      </c>
      <c r="Z359" s="31">
        <f>IF(N359=0,0,P359-X359)</f>
        <v>0</v>
      </c>
      <c r="AA359" s="31">
        <f>IF(O359=0,0,P359-X359)</f>
        <v>0</v>
      </c>
      <c r="AB359" s="31">
        <f>SUM(X359:AA359)</f>
        <v>0</v>
      </c>
    </row>
    <row r="360" spans="1:28" ht="33" customHeight="1" outlineLevel="1" x14ac:dyDescent="0.25">
      <c r="A360" s="37" t="s">
        <v>30</v>
      </c>
      <c r="B360" s="38" t="s">
        <v>126</v>
      </c>
      <c r="C360" s="39" t="s">
        <v>32</v>
      </c>
      <c r="D360" s="47">
        <f>D361</f>
        <v>0</v>
      </c>
      <c r="F360" s="36"/>
      <c r="G360" s="36"/>
      <c r="H360" s="36"/>
      <c r="I360" s="36"/>
      <c r="J360" s="59"/>
      <c r="L360" s="29"/>
      <c r="M360" s="29"/>
      <c r="N360" s="29"/>
      <c r="O360" s="29"/>
      <c r="P360" s="29"/>
      <c r="R360" s="36"/>
      <c r="S360" s="36"/>
      <c r="T360" s="36"/>
      <c r="U360" s="36"/>
      <c r="V360" s="36"/>
      <c r="X360" s="29"/>
      <c r="Y360" s="29"/>
      <c r="Z360" s="29"/>
      <c r="AA360" s="29"/>
      <c r="AB360" s="29"/>
    </row>
    <row r="361" spans="1:28" ht="76.150000000000006" customHeight="1" outlineLevel="1" x14ac:dyDescent="0.25">
      <c r="A361" s="41" t="s">
        <v>33</v>
      </c>
      <c r="B361" s="42" t="s">
        <v>127</v>
      </c>
      <c r="C361" s="34" t="s">
        <v>128</v>
      </c>
      <c r="D361" s="35"/>
      <c r="F361" s="36"/>
      <c r="G361" s="36"/>
      <c r="H361" s="36"/>
      <c r="I361" s="36"/>
      <c r="J361" s="59"/>
      <c r="L361" s="29"/>
      <c r="M361" s="29"/>
      <c r="N361" s="29"/>
      <c r="O361" s="29"/>
      <c r="P361" s="29"/>
      <c r="R361" s="36"/>
      <c r="S361" s="36"/>
      <c r="T361" s="36"/>
      <c r="U361" s="36"/>
      <c r="V361" s="36"/>
      <c r="X361" s="29"/>
      <c r="Y361" s="29"/>
      <c r="Z361" s="29"/>
      <c r="AA361" s="29"/>
      <c r="AB361" s="29"/>
    </row>
    <row r="362" spans="1:28" ht="31.5" customHeight="1" outlineLevel="1" x14ac:dyDescent="0.25">
      <c r="A362" s="37" t="s">
        <v>36</v>
      </c>
      <c r="B362" s="38" t="s">
        <v>129</v>
      </c>
      <c r="C362" s="39" t="s">
        <v>38</v>
      </c>
      <c r="D362" s="40">
        <f>D363</f>
        <v>0</v>
      </c>
      <c r="F362" s="36"/>
      <c r="G362" s="36"/>
      <c r="H362" s="36"/>
      <c r="I362" s="36"/>
      <c r="J362" s="59"/>
      <c r="L362" s="29"/>
      <c r="M362" s="29"/>
      <c r="N362" s="29"/>
      <c r="O362" s="29"/>
      <c r="P362" s="29"/>
      <c r="R362" s="36"/>
      <c r="S362" s="36"/>
      <c r="T362" s="36"/>
      <c r="U362" s="36"/>
      <c r="V362" s="36"/>
      <c r="X362" s="29"/>
      <c r="Y362" s="29"/>
      <c r="Z362" s="29"/>
      <c r="AA362" s="29"/>
      <c r="AB362" s="29"/>
    </row>
    <row r="363" spans="1:28" ht="34.9" customHeight="1" outlineLevel="1" x14ac:dyDescent="0.25">
      <c r="A363" s="43" t="s">
        <v>39</v>
      </c>
      <c r="B363" s="44" t="s">
        <v>130</v>
      </c>
      <c r="C363" s="39" t="s">
        <v>85</v>
      </c>
      <c r="D363" s="40">
        <f>D364</f>
        <v>0</v>
      </c>
      <c r="F363" s="36"/>
      <c r="G363" s="36"/>
      <c r="H363" s="36"/>
      <c r="I363" s="36"/>
      <c r="J363" s="59"/>
      <c r="L363" s="29"/>
      <c r="M363" s="29"/>
      <c r="N363" s="29"/>
      <c r="O363" s="29"/>
      <c r="P363" s="29"/>
      <c r="R363" s="36"/>
      <c r="S363" s="36"/>
      <c r="T363" s="36"/>
      <c r="U363" s="36"/>
      <c r="V363" s="36"/>
      <c r="X363" s="29"/>
      <c r="Y363" s="29"/>
      <c r="Z363" s="29"/>
      <c r="AA363" s="29"/>
      <c r="AB363" s="29"/>
    </row>
    <row r="364" spans="1:28" ht="156.4" customHeight="1" outlineLevel="1" x14ac:dyDescent="0.25">
      <c r="A364" s="56" t="s">
        <v>42</v>
      </c>
      <c r="B364" s="57" t="s">
        <v>131</v>
      </c>
      <c r="C364" s="58" t="s">
        <v>132</v>
      </c>
      <c r="D364" s="35"/>
      <c r="F364" s="28">
        <v>1</v>
      </c>
      <c r="G364" s="59">
        <v>0</v>
      </c>
      <c r="H364" s="59">
        <v>0</v>
      </c>
      <c r="I364" s="28">
        <v>0</v>
      </c>
      <c r="J364" s="59">
        <f>SUM(F364:I364)</f>
        <v>1</v>
      </c>
      <c r="K364" s="80" t="str">
        <f>IF(J364=100%,"","Jāprecizē dati šīs rindas F līdz I kolonnās")</f>
        <v/>
      </c>
      <c r="L364" s="29">
        <f>$D364*F364</f>
        <v>0</v>
      </c>
      <c r="M364" s="29">
        <f>$D364*G364</f>
        <v>0</v>
      </c>
      <c r="N364" s="29">
        <f>$D364*H364</f>
        <v>0</v>
      </c>
      <c r="O364" s="29">
        <f>$D364*I364</f>
        <v>0</v>
      </c>
      <c r="P364" s="29">
        <f>SUM(L364:O364)</f>
        <v>0</v>
      </c>
      <c r="R364" s="30">
        <f>IF(L364=0,0,X364/$AB364)</f>
        <v>0</v>
      </c>
      <c r="S364" s="30">
        <f>IF(M364=0,0,Y364/$AB364)</f>
        <v>0</v>
      </c>
      <c r="T364" s="30">
        <f>IF(N364=0,0,Z364/$AB364)</f>
        <v>0</v>
      </c>
      <c r="U364" s="30">
        <f>IF(O364=0,0,AA364/$AB364)</f>
        <v>0</v>
      </c>
      <c r="V364" s="30">
        <f>IF(P364=0,0,AB364/$AB364)</f>
        <v>0</v>
      </c>
      <c r="X364" s="31">
        <f>$L364*$L$2</f>
        <v>0</v>
      </c>
      <c r="Y364" s="31">
        <v>0</v>
      </c>
      <c r="Z364" s="31">
        <v>0</v>
      </c>
      <c r="AA364" s="31">
        <f>P364-X364</f>
        <v>0</v>
      </c>
      <c r="AB364" s="31">
        <f>SUM(X364:AA364)</f>
        <v>0</v>
      </c>
    </row>
    <row r="365" spans="1:28" ht="31.5" customHeight="1" outlineLevel="1" x14ac:dyDescent="0.25">
      <c r="A365" s="37" t="s">
        <v>45</v>
      </c>
      <c r="B365" s="38" t="s">
        <v>133</v>
      </c>
      <c r="C365" s="39" t="s">
        <v>47</v>
      </c>
      <c r="D365" s="47">
        <f>D366+D367+D368+D371+D378</f>
        <v>0</v>
      </c>
      <c r="F365" s="36"/>
      <c r="G365" s="36"/>
      <c r="H365" s="36"/>
      <c r="I365" s="36"/>
      <c r="J365" s="59"/>
      <c r="L365" s="29"/>
      <c r="M365" s="29"/>
      <c r="N365" s="29"/>
      <c r="O365" s="29"/>
      <c r="P365" s="29"/>
      <c r="R365" s="36"/>
      <c r="S365" s="36"/>
      <c r="T365" s="36"/>
      <c r="U365" s="36"/>
      <c r="V365" s="36"/>
      <c r="X365" s="29"/>
      <c r="Y365" s="29"/>
      <c r="Z365" s="29"/>
      <c r="AA365" s="29"/>
      <c r="AB365" s="29"/>
    </row>
    <row r="366" spans="1:28" ht="31.5" customHeight="1" outlineLevel="1" x14ac:dyDescent="0.25">
      <c r="A366" s="60" t="s">
        <v>48</v>
      </c>
      <c r="B366" s="61" t="s">
        <v>134</v>
      </c>
      <c r="C366" s="62" t="s">
        <v>135</v>
      </c>
      <c r="D366" s="35"/>
      <c r="F366" s="28">
        <v>1</v>
      </c>
      <c r="G366" s="59">
        <v>0</v>
      </c>
      <c r="H366" s="59">
        <v>0</v>
      </c>
      <c r="I366" s="28">
        <v>0</v>
      </c>
      <c r="J366" s="59">
        <f>SUM(F366:I366)</f>
        <v>1</v>
      </c>
      <c r="K366" s="80" t="str">
        <f>IF(J366=100%,"","Jāprecizē dati šīs rindas F līdz I kolonnās")</f>
        <v/>
      </c>
      <c r="L366" s="29">
        <f>$D366*F366</f>
        <v>0</v>
      </c>
      <c r="M366" s="29">
        <f>$D366*G366</f>
        <v>0</v>
      </c>
      <c r="N366" s="29">
        <f>$D366*H366</f>
        <v>0</v>
      </c>
      <c r="O366" s="29">
        <f>$D366*I366</f>
        <v>0</v>
      </c>
      <c r="P366" s="29">
        <f>SUM(L366:O366)</f>
        <v>0</v>
      </c>
      <c r="R366" s="30">
        <f t="shared" ref="R366" si="88">IF(L366=0,0,X366/$AB366)</f>
        <v>0</v>
      </c>
      <c r="S366" s="30">
        <f t="shared" ref="S366" si="89">IF(M366=0,0,Y366/$AB366)</f>
        <v>0</v>
      </c>
      <c r="T366" s="30">
        <f t="shared" ref="T366" si="90">IF(N366=0,0,Z366/$AB366)</f>
        <v>0</v>
      </c>
      <c r="U366" s="30">
        <f t="shared" ref="U366" si="91">IF(O366=0,0,AA366/$AB366)</f>
        <v>0</v>
      </c>
      <c r="V366" s="30">
        <f t="shared" ref="V366" si="92">IF(P366=0,0,AB366/$AB366)</f>
        <v>0</v>
      </c>
      <c r="X366" s="31">
        <f>$L366*$L$2</f>
        <v>0</v>
      </c>
      <c r="Y366" s="31">
        <v>0</v>
      </c>
      <c r="Z366" s="31">
        <v>0</v>
      </c>
      <c r="AA366" s="31">
        <f>P366-X366</f>
        <v>0</v>
      </c>
      <c r="AB366" s="31">
        <f>SUM(X366:AA366)</f>
        <v>0</v>
      </c>
    </row>
    <row r="367" spans="1:28" ht="33" customHeight="1" outlineLevel="1" x14ac:dyDescent="0.25">
      <c r="A367" s="41" t="s">
        <v>51</v>
      </c>
      <c r="B367" s="42" t="s">
        <v>136</v>
      </c>
      <c r="C367" s="48" t="s">
        <v>53</v>
      </c>
      <c r="D367" s="35"/>
      <c r="F367" s="36"/>
      <c r="G367" s="36"/>
      <c r="H367" s="36"/>
      <c r="I367" s="36"/>
      <c r="J367" s="59"/>
      <c r="L367" s="29"/>
      <c r="M367" s="29"/>
      <c r="N367" s="29"/>
      <c r="O367" s="29"/>
      <c r="P367" s="29"/>
      <c r="R367" s="36"/>
      <c r="S367" s="36"/>
      <c r="T367" s="36"/>
      <c r="U367" s="36"/>
      <c r="V367" s="36"/>
      <c r="X367" s="29"/>
      <c r="Y367" s="29"/>
      <c r="Z367" s="29"/>
      <c r="AA367" s="29"/>
      <c r="AB367" s="29"/>
    </row>
    <row r="368" spans="1:28" ht="46.5" customHeight="1" outlineLevel="1" x14ac:dyDescent="0.25">
      <c r="A368" s="43" t="s">
        <v>54</v>
      </c>
      <c r="B368" s="44" t="s">
        <v>137</v>
      </c>
      <c r="C368" s="49" t="s">
        <v>138</v>
      </c>
      <c r="D368" s="47">
        <f>D369+D370</f>
        <v>0</v>
      </c>
      <c r="F368" s="36"/>
      <c r="G368" s="36"/>
      <c r="H368" s="36"/>
      <c r="I368" s="36"/>
      <c r="J368" s="59"/>
      <c r="L368" s="29"/>
      <c r="M368" s="29"/>
      <c r="N368" s="29"/>
      <c r="O368" s="29"/>
      <c r="P368" s="29"/>
      <c r="R368" s="36"/>
      <c r="S368" s="36"/>
      <c r="T368" s="36"/>
      <c r="U368" s="36"/>
      <c r="V368" s="36"/>
      <c r="X368" s="29"/>
      <c r="Y368" s="29"/>
      <c r="Z368" s="29"/>
      <c r="AA368" s="29"/>
      <c r="AB368" s="29"/>
    </row>
    <row r="369" spans="1:28" ht="22.5" customHeight="1" outlineLevel="1" x14ac:dyDescent="0.25">
      <c r="A369" s="41"/>
      <c r="B369" s="46" t="s">
        <v>139</v>
      </c>
      <c r="C369" s="50" t="s">
        <v>58</v>
      </c>
      <c r="D369" s="35"/>
      <c r="F369" s="36"/>
      <c r="G369" s="36"/>
      <c r="H369" s="36"/>
      <c r="I369" s="36"/>
      <c r="J369" s="59"/>
      <c r="L369" s="29"/>
      <c r="M369" s="29"/>
      <c r="N369" s="29"/>
      <c r="O369" s="29"/>
      <c r="P369" s="29"/>
      <c r="R369" s="36"/>
      <c r="S369" s="36"/>
      <c r="T369" s="36"/>
      <c r="U369" s="36"/>
      <c r="V369" s="36"/>
      <c r="X369" s="29"/>
      <c r="Y369" s="29"/>
      <c r="Z369" s="29"/>
      <c r="AA369" s="29"/>
      <c r="AB369" s="29"/>
    </row>
    <row r="370" spans="1:28" ht="21.75" customHeight="1" outlineLevel="1" x14ac:dyDescent="0.25">
      <c r="A370" s="41"/>
      <c r="B370" s="46" t="s">
        <v>140</v>
      </c>
      <c r="C370" s="50" t="s">
        <v>60</v>
      </c>
      <c r="D370" s="35"/>
      <c r="F370" s="36"/>
      <c r="G370" s="36"/>
      <c r="H370" s="36"/>
      <c r="I370" s="36"/>
      <c r="J370" s="59"/>
      <c r="L370" s="29"/>
      <c r="M370" s="29"/>
      <c r="N370" s="29"/>
      <c r="O370" s="29"/>
      <c r="P370" s="29"/>
      <c r="R370" s="36"/>
      <c r="S370" s="36"/>
      <c r="T370" s="36"/>
      <c r="U370" s="36"/>
      <c r="V370" s="36"/>
      <c r="X370" s="29"/>
      <c r="Y370" s="29"/>
      <c r="Z370" s="29"/>
      <c r="AA370" s="29"/>
      <c r="AB370" s="29"/>
    </row>
    <row r="371" spans="1:28" ht="62.25" customHeight="1" outlineLevel="1" x14ac:dyDescent="0.25">
      <c r="A371" s="43" t="s">
        <v>63</v>
      </c>
      <c r="B371" s="44" t="s">
        <v>141</v>
      </c>
      <c r="C371" s="49" t="s">
        <v>142</v>
      </c>
      <c r="D371" s="47">
        <f>D372+D374+D376</f>
        <v>0</v>
      </c>
      <c r="F371" s="36"/>
      <c r="G371" s="36"/>
      <c r="H371" s="36"/>
      <c r="I371" s="36"/>
      <c r="J371" s="59"/>
      <c r="L371" s="29"/>
      <c r="M371" s="29"/>
      <c r="N371" s="29"/>
      <c r="O371" s="29"/>
      <c r="P371" s="29"/>
      <c r="R371" s="36"/>
      <c r="S371" s="36"/>
      <c r="T371" s="36"/>
      <c r="U371" s="36"/>
      <c r="V371" s="36"/>
      <c r="X371" s="29"/>
      <c r="Y371" s="29"/>
      <c r="Z371" s="29"/>
      <c r="AA371" s="29"/>
      <c r="AB371" s="29"/>
    </row>
    <row r="372" spans="1:28" ht="57" customHeight="1" outlineLevel="1" x14ac:dyDescent="0.25">
      <c r="A372" s="51" t="s">
        <v>143</v>
      </c>
      <c r="B372" s="52" t="s">
        <v>144</v>
      </c>
      <c r="C372" s="39" t="s">
        <v>145</v>
      </c>
      <c r="D372" s="47">
        <f>D373</f>
        <v>0</v>
      </c>
      <c r="F372" s="36"/>
      <c r="G372" s="36"/>
      <c r="H372" s="36"/>
      <c r="I372" s="36"/>
      <c r="J372" s="59"/>
      <c r="L372" s="29"/>
      <c r="M372" s="29"/>
      <c r="N372" s="29"/>
      <c r="O372" s="29"/>
      <c r="P372" s="29"/>
      <c r="R372" s="36"/>
      <c r="S372" s="36"/>
      <c r="T372" s="36"/>
      <c r="U372" s="36"/>
      <c r="V372" s="36"/>
      <c r="X372" s="29"/>
      <c r="Y372" s="29"/>
      <c r="Z372" s="29"/>
      <c r="AA372" s="29"/>
      <c r="AB372" s="29"/>
    </row>
    <row r="373" spans="1:28" ht="37.5" customHeight="1" outlineLevel="1" x14ac:dyDescent="0.25">
      <c r="A373" s="41"/>
      <c r="B373" s="46" t="s">
        <v>146</v>
      </c>
      <c r="C373" s="50" t="s">
        <v>147</v>
      </c>
      <c r="D373" s="35"/>
      <c r="F373" s="36"/>
      <c r="G373" s="36"/>
      <c r="H373" s="36"/>
      <c r="I373" s="36"/>
      <c r="J373" s="59"/>
      <c r="L373" s="29"/>
      <c r="M373" s="29"/>
      <c r="N373" s="29"/>
      <c r="O373" s="29"/>
      <c r="P373" s="29"/>
      <c r="R373" s="36"/>
      <c r="S373" s="36"/>
      <c r="T373" s="36"/>
      <c r="U373" s="36"/>
      <c r="V373" s="36"/>
      <c r="X373" s="29"/>
      <c r="Y373" s="29"/>
      <c r="Z373" s="29"/>
      <c r="AA373" s="29"/>
      <c r="AB373" s="29"/>
    </row>
    <row r="374" spans="1:28" ht="97.15" customHeight="1" outlineLevel="1" x14ac:dyDescent="0.25">
      <c r="A374" s="51" t="s">
        <v>148</v>
      </c>
      <c r="B374" s="52" t="s">
        <v>149</v>
      </c>
      <c r="C374" s="39" t="s">
        <v>150</v>
      </c>
      <c r="D374" s="40">
        <f>D375</f>
        <v>0</v>
      </c>
      <c r="F374" s="36"/>
      <c r="G374" s="36"/>
      <c r="H374" s="36"/>
      <c r="I374" s="36"/>
      <c r="J374" s="59"/>
      <c r="L374" s="29"/>
      <c r="M374" s="29"/>
      <c r="N374" s="29"/>
      <c r="O374" s="29"/>
      <c r="P374" s="29"/>
      <c r="R374" s="36"/>
      <c r="S374" s="36"/>
      <c r="T374" s="36"/>
      <c r="U374" s="36"/>
      <c r="V374" s="36"/>
      <c r="X374" s="29"/>
      <c r="Y374" s="29"/>
      <c r="Z374" s="29"/>
      <c r="AA374" s="29"/>
      <c r="AB374" s="29"/>
    </row>
    <row r="375" spans="1:28" ht="33.75" customHeight="1" outlineLevel="1" x14ac:dyDescent="0.25">
      <c r="A375" s="41"/>
      <c r="B375" s="46" t="s">
        <v>151</v>
      </c>
      <c r="C375" s="50" t="s">
        <v>152</v>
      </c>
      <c r="D375" s="35"/>
      <c r="F375" s="36"/>
      <c r="G375" s="36"/>
      <c r="H375" s="36"/>
      <c r="I375" s="36"/>
      <c r="J375" s="59"/>
      <c r="L375" s="29"/>
      <c r="M375" s="29"/>
      <c r="N375" s="29"/>
      <c r="O375" s="29"/>
      <c r="P375" s="29"/>
      <c r="R375" s="36"/>
      <c r="S375" s="36"/>
      <c r="T375" s="36"/>
      <c r="U375" s="36"/>
      <c r="V375" s="36"/>
      <c r="X375" s="29"/>
      <c r="Y375" s="29"/>
      <c r="Z375" s="29"/>
      <c r="AA375" s="29"/>
      <c r="AB375" s="29"/>
    </row>
    <row r="376" spans="1:28" ht="33.75" customHeight="1" outlineLevel="1" x14ac:dyDescent="0.25">
      <c r="A376" s="51" t="s">
        <v>66</v>
      </c>
      <c r="B376" s="52" t="s">
        <v>153</v>
      </c>
      <c r="C376" s="39" t="s">
        <v>250</v>
      </c>
      <c r="D376" s="40">
        <f>D377</f>
        <v>0</v>
      </c>
      <c r="F376" s="36"/>
      <c r="G376" s="36"/>
      <c r="H376" s="36"/>
      <c r="I376" s="36"/>
      <c r="J376" s="59"/>
      <c r="L376" s="29"/>
      <c r="M376" s="29"/>
      <c r="N376" s="29"/>
      <c r="O376" s="29"/>
      <c r="P376" s="29"/>
      <c r="R376" s="36"/>
      <c r="S376" s="36"/>
      <c r="T376" s="36"/>
      <c r="U376" s="36"/>
      <c r="V376" s="36"/>
      <c r="X376" s="29"/>
      <c r="Y376" s="29"/>
      <c r="Z376" s="29"/>
      <c r="AA376" s="29"/>
      <c r="AB376" s="29"/>
    </row>
    <row r="377" spans="1:28" ht="33.75" customHeight="1" outlineLevel="1" x14ac:dyDescent="0.25">
      <c r="A377" s="45"/>
      <c r="B377" s="46" t="s">
        <v>155</v>
      </c>
      <c r="C377" s="50" t="s">
        <v>156</v>
      </c>
      <c r="D377" s="35"/>
      <c r="F377" s="36"/>
      <c r="G377" s="36"/>
      <c r="H377" s="36"/>
      <c r="I377" s="36"/>
      <c r="J377" s="59"/>
      <c r="L377" s="29"/>
      <c r="M377" s="29"/>
      <c r="N377" s="29"/>
      <c r="O377" s="29"/>
      <c r="P377" s="29"/>
      <c r="R377" s="36"/>
      <c r="S377" s="36"/>
      <c r="T377" s="36"/>
      <c r="U377" s="36"/>
      <c r="V377" s="36"/>
      <c r="X377" s="29"/>
      <c r="Y377" s="29"/>
      <c r="Z377" s="29"/>
      <c r="AA377" s="29"/>
      <c r="AB377" s="29"/>
    </row>
    <row r="378" spans="1:28" ht="40.9" customHeight="1" outlineLevel="1" x14ac:dyDescent="0.25">
      <c r="A378" s="43" t="s">
        <v>157</v>
      </c>
      <c r="B378" s="44" t="s">
        <v>158</v>
      </c>
      <c r="C378" s="39" t="s">
        <v>159</v>
      </c>
      <c r="D378" s="47">
        <f>D379</f>
        <v>0</v>
      </c>
      <c r="F378" s="36"/>
      <c r="G378" s="36"/>
      <c r="H378" s="36"/>
      <c r="I378" s="36"/>
      <c r="J378" s="59"/>
      <c r="L378" s="29"/>
      <c r="M378" s="29"/>
      <c r="N378" s="29"/>
      <c r="O378" s="29"/>
      <c r="P378" s="29"/>
      <c r="R378" s="36"/>
      <c r="S378" s="36"/>
      <c r="T378" s="36"/>
      <c r="U378" s="36"/>
      <c r="V378" s="36"/>
      <c r="X378" s="29"/>
      <c r="Y378" s="29"/>
      <c r="Z378" s="29"/>
      <c r="AA378" s="29"/>
      <c r="AB378" s="29"/>
    </row>
    <row r="379" spans="1:28" ht="59.65" customHeight="1" outlineLevel="1" x14ac:dyDescent="0.25">
      <c r="A379" s="51" t="s">
        <v>160</v>
      </c>
      <c r="B379" s="52" t="s">
        <v>161</v>
      </c>
      <c r="C379" s="39" t="s">
        <v>251</v>
      </c>
      <c r="D379" s="47">
        <f>D380</f>
        <v>0</v>
      </c>
      <c r="F379" s="36"/>
      <c r="G379" s="36"/>
      <c r="H379" s="36"/>
      <c r="I379" s="36"/>
      <c r="J379" s="59"/>
      <c r="L379" s="29"/>
      <c r="M379" s="29"/>
      <c r="N379" s="29"/>
      <c r="O379" s="29"/>
      <c r="P379" s="29"/>
      <c r="R379" s="36"/>
      <c r="S379" s="36"/>
      <c r="T379" s="36"/>
      <c r="U379" s="36"/>
      <c r="V379" s="36"/>
      <c r="X379" s="29"/>
      <c r="Y379" s="29"/>
      <c r="Z379" s="29"/>
      <c r="AA379" s="29"/>
      <c r="AB379" s="29"/>
    </row>
    <row r="380" spans="1:28" ht="37.5" customHeight="1" outlineLevel="1" x14ac:dyDescent="0.25">
      <c r="A380" s="41"/>
      <c r="B380" s="46" t="s">
        <v>163</v>
      </c>
      <c r="C380" s="50" t="s">
        <v>164</v>
      </c>
      <c r="D380" s="35"/>
      <c r="F380" s="36"/>
      <c r="G380" s="36"/>
      <c r="H380" s="36"/>
      <c r="I380" s="36"/>
      <c r="J380" s="59"/>
      <c r="L380" s="29"/>
      <c r="M380" s="29"/>
      <c r="N380" s="29"/>
      <c r="O380" s="29"/>
      <c r="P380" s="29"/>
      <c r="R380" s="36"/>
      <c r="S380" s="36"/>
      <c r="T380" s="36"/>
      <c r="U380" s="36"/>
      <c r="V380" s="36"/>
      <c r="X380" s="29"/>
      <c r="Y380" s="29"/>
      <c r="Z380" s="29"/>
      <c r="AA380" s="29"/>
      <c r="AB380" s="29"/>
    </row>
    <row r="381" spans="1:28" ht="76.150000000000006" customHeight="1" outlineLevel="1" x14ac:dyDescent="0.25">
      <c r="A381" s="60" t="s">
        <v>80</v>
      </c>
      <c r="B381" s="61" t="s">
        <v>165</v>
      </c>
      <c r="C381" s="62" t="s">
        <v>166</v>
      </c>
      <c r="D381" s="35"/>
      <c r="F381" s="28">
        <v>1</v>
      </c>
      <c r="G381" s="59">
        <v>0</v>
      </c>
      <c r="H381" s="59">
        <v>0</v>
      </c>
      <c r="I381" s="28">
        <v>0</v>
      </c>
      <c r="J381" s="59">
        <f>SUM(F381:I381)</f>
        <v>1</v>
      </c>
      <c r="K381" s="80" t="str">
        <f>IF(J381=100%,"","Jāprecizē dati šīs rindas F līdz I kolonnās")</f>
        <v/>
      </c>
      <c r="L381" s="29">
        <f t="shared" ref="L381:O382" si="93">$D381*F381</f>
        <v>0</v>
      </c>
      <c r="M381" s="29">
        <f t="shared" si="93"/>
        <v>0</v>
      </c>
      <c r="N381" s="29">
        <f t="shared" si="93"/>
        <v>0</v>
      </c>
      <c r="O381" s="29">
        <f t="shared" si="93"/>
        <v>0</v>
      </c>
      <c r="P381" s="29">
        <f>SUM(L381:O381)</f>
        <v>0</v>
      </c>
      <c r="R381" s="30">
        <f t="shared" ref="R381:R382" si="94">IF(L381=0,0,X381/$AB381)</f>
        <v>0</v>
      </c>
      <c r="S381" s="30">
        <f t="shared" ref="S381:S382" si="95">IF(M381=0,0,Y381/$AB381)</f>
        <v>0</v>
      </c>
      <c r="T381" s="30">
        <f t="shared" ref="T381:T382" si="96">IF(N381=0,0,Z381/$AB381)</f>
        <v>0</v>
      </c>
      <c r="U381" s="30">
        <f t="shared" ref="U381:U382" si="97">IF(O381=0,0,AA381/$AB381)</f>
        <v>0</v>
      </c>
      <c r="V381" s="30">
        <f t="shared" ref="V381:V382" si="98">IF(P381=0,0,AB381/$AB381)</f>
        <v>0</v>
      </c>
      <c r="X381" s="31">
        <f>$L381*$L$2</f>
        <v>0</v>
      </c>
      <c r="Y381" s="31">
        <v>0</v>
      </c>
      <c r="Z381" s="31">
        <v>0</v>
      </c>
      <c r="AA381" s="31">
        <f>P381-X381</f>
        <v>0</v>
      </c>
      <c r="AB381" s="31">
        <f>SUM(X381:AA381)</f>
        <v>0</v>
      </c>
    </row>
    <row r="382" spans="1:28" ht="92.25" customHeight="1" x14ac:dyDescent="0.25">
      <c r="A382" s="24"/>
      <c r="B382" s="25">
        <v>5</v>
      </c>
      <c r="C382" s="26" t="s">
        <v>167</v>
      </c>
      <c r="D382" s="27">
        <f>D383+D386+D392-D387-D392</f>
        <v>0</v>
      </c>
      <c r="F382" s="28">
        <v>0.85</v>
      </c>
      <c r="G382" s="28">
        <v>0</v>
      </c>
      <c r="H382" s="28">
        <v>0.15</v>
      </c>
      <c r="I382" s="28">
        <v>0</v>
      </c>
      <c r="J382" s="59">
        <f>SUM(F382:I382)</f>
        <v>1</v>
      </c>
      <c r="K382" s="80" t="str">
        <f>IF(J382=100%,"","Jāprecizē dati šīs rindas F līdz I kolonnās")</f>
        <v/>
      </c>
      <c r="L382" s="29">
        <f t="shared" si="93"/>
        <v>0</v>
      </c>
      <c r="M382" s="29">
        <f t="shared" si="93"/>
        <v>0</v>
      </c>
      <c r="N382" s="29">
        <f t="shared" si="93"/>
        <v>0</v>
      </c>
      <c r="O382" s="29">
        <f t="shared" si="93"/>
        <v>0</v>
      </c>
      <c r="P382" s="29">
        <f>SUM(L382:O382)</f>
        <v>0</v>
      </c>
      <c r="R382" s="30">
        <f t="shared" si="94"/>
        <v>0</v>
      </c>
      <c r="S382" s="30">
        <f t="shared" si="95"/>
        <v>0</v>
      </c>
      <c r="T382" s="30">
        <f t="shared" si="96"/>
        <v>0</v>
      </c>
      <c r="U382" s="30">
        <f t="shared" si="97"/>
        <v>0</v>
      </c>
      <c r="V382" s="30">
        <f t="shared" si="98"/>
        <v>0</v>
      </c>
      <c r="X382" s="31">
        <f>$L382*$L$2</f>
        <v>0</v>
      </c>
      <c r="Y382" s="31">
        <f>IF(M382=0,0,P382-X382)</f>
        <v>0</v>
      </c>
      <c r="Z382" s="31">
        <f>IF(N382=0,0,P382-X382)</f>
        <v>0</v>
      </c>
      <c r="AA382" s="31">
        <f>IF(O382=0,0,P382-X382)</f>
        <v>0</v>
      </c>
      <c r="AB382" s="31">
        <f>SUM(X382:AA382)</f>
        <v>0</v>
      </c>
    </row>
    <row r="383" spans="1:28" ht="31.5" customHeight="1" outlineLevel="1" x14ac:dyDescent="0.25">
      <c r="A383" s="37" t="s">
        <v>36</v>
      </c>
      <c r="B383" s="38" t="s">
        <v>168</v>
      </c>
      <c r="C383" s="39" t="s">
        <v>38</v>
      </c>
      <c r="D383" s="40">
        <f>D384</f>
        <v>0</v>
      </c>
      <c r="F383" s="36"/>
      <c r="G383" s="36"/>
      <c r="H383" s="36"/>
      <c r="I383" s="36"/>
      <c r="J383" s="59"/>
      <c r="L383" s="29"/>
      <c r="M383" s="29"/>
      <c r="N383" s="29"/>
      <c r="O383" s="29"/>
      <c r="P383" s="29"/>
      <c r="R383" s="36"/>
      <c r="S383" s="36"/>
      <c r="T383" s="36"/>
      <c r="U383" s="36"/>
      <c r="V383" s="36"/>
      <c r="X383" s="29"/>
      <c r="Y383" s="29"/>
      <c r="Z383" s="29"/>
      <c r="AA383" s="29"/>
      <c r="AB383" s="29"/>
    </row>
    <row r="384" spans="1:28" ht="31.5" customHeight="1" outlineLevel="1" x14ac:dyDescent="0.25">
      <c r="A384" s="43" t="s">
        <v>39</v>
      </c>
      <c r="B384" s="44" t="s">
        <v>169</v>
      </c>
      <c r="C384" s="39" t="s">
        <v>170</v>
      </c>
      <c r="D384" s="40">
        <f>D385</f>
        <v>0</v>
      </c>
      <c r="F384" s="36"/>
      <c r="G384" s="36"/>
      <c r="H384" s="36"/>
      <c r="I384" s="36"/>
      <c r="J384" s="59"/>
      <c r="L384" s="29"/>
      <c r="M384" s="29"/>
      <c r="N384" s="29"/>
      <c r="O384" s="29"/>
      <c r="P384" s="29"/>
      <c r="R384" s="36"/>
      <c r="S384" s="36"/>
      <c r="T384" s="36"/>
      <c r="U384" s="36"/>
      <c r="V384" s="36"/>
      <c r="X384" s="29"/>
      <c r="Y384" s="29"/>
      <c r="Z384" s="29"/>
      <c r="AA384" s="29"/>
      <c r="AB384" s="29"/>
    </row>
    <row r="385" spans="1:28" ht="91.9" customHeight="1" outlineLevel="1" x14ac:dyDescent="0.25">
      <c r="A385" s="45" t="s">
        <v>42</v>
      </c>
      <c r="B385" s="46" t="s">
        <v>171</v>
      </c>
      <c r="C385" s="34" t="s">
        <v>172</v>
      </c>
      <c r="D385" s="35"/>
      <c r="F385" s="36"/>
      <c r="G385" s="36"/>
      <c r="H385" s="36"/>
      <c r="I385" s="36"/>
      <c r="J385" s="59"/>
      <c r="L385" s="29"/>
      <c r="M385" s="29"/>
      <c r="N385" s="29"/>
      <c r="O385" s="29"/>
      <c r="P385" s="29"/>
      <c r="R385" s="36"/>
      <c r="S385" s="36"/>
      <c r="T385" s="36"/>
      <c r="U385" s="36"/>
      <c r="V385" s="36"/>
      <c r="X385" s="29"/>
      <c r="Y385" s="29"/>
      <c r="Z385" s="29"/>
      <c r="AA385" s="29"/>
      <c r="AB385" s="29"/>
    </row>
    <row r="386" spans="1:28" ht="31.5" customHeight="1" outlineLevel="1" x14ac:dyDescent="0.25">
      <c r="A386" s="37" t="s">
        <v>45</v>
      </c>
      <c r="B386" s="38" t="s">
        <v>173</v>
      </c>
      <c r="C386" s="39" t="s">
        <v>47</v>
      </c>
      <c r="D386" s="47">
        <f>D387+D388+D389</f>
        <v>0</v>
      </c>
      <c r="F386" s="36"/>
      <c r="G386" s="36"/>
      <c r="H386" s="36"/>
      <c r="I386" s="36"/>
      <c r="J386" s="59"/>
      <c r="L386" s="29"/>
      <c r="M386" s="29"/>
      <c r="N386" s="29"/>
      <c r="O386" s="29"/>
      <c r="P386" s="29"/>
      <c r="R386" s="36"/>
      <c r="S386" s="36"/>
      <c r="T386" s="36"/>
      <c r="U386" s="36"/>
      <c r="V386" s="36"/>
      <c r="X386" s="29"/>
      <c r="Y386" s="29"/>
      <c r="Z386" s="29"/>
      <c r="AA386" s="29"/>
      <c r="AB386" s="29"/>
    </row>
    <row r="387" spans="1:28" ht="31.5" customHeight="1" outlineLevel="1" x14ac:dyDescent="0.25">
      <c r="A387" s="60" t="s">
        <v>48</v>
      </c>
      <c r="B387" s="61" t="s">
        <v>174</v>
      </c>
      <c r="C387" s="62" t="s">
        <v>135</v>
      </c>
      <c r="D387" s="35"/>
      <c r="F387" s="28">
        <v>1</v>
      </c>
      <c r="G387" s="59">
        <v>0</v>
      </c>
      <c r="H387" s="59">
        <v>0</v>
      </c>
      <c r="I387" s="28">
        <v>0</v>
      </c>
      <c r="J387" s="59">
        <f>SUM(F387:I387)</f>
        <v>1</v>
      </c>
      <c r="K387" s="80" t="str">
        <f>IF(J387=100%,"","Jāprecizē dati šīs rindas F līdz I kolonnās")</f>
        <v/>
      </c>
      <c r="L387" s="29">
        <f>$D387*F387</f>
        <v>0</v>
      </c>
      <c r="M387" s="29">
        <f>$D387*G387</f>
        <v>0</v>
      </c>
      <c r="N387" s="29">
        <f>$D387*H387</f>
        <v>0</v>
      </c>
      <c r="O387" s="29">
        <f>$D387*I387</f>
        <v>0</v>
      </c>
      <c r="P387" s="29">
        <f>SUM(L387:O387)</f>
        <v>0</v>
      </c>
      <c r="R387" s="30">
        <f>IF(L387=0,0,X387/$AB387)</f>
        <v>0</v>
      </c>
      <c r="S387" s="30">
        <f>IF(M387=0,0,Y387/$AB387)</f>
        <v>0</v>
      </c>
      <c r="T387" s="30">
        <f>IF(N387=0,0,Z387/$AB387)</f>
        <v>0</v>
      </c>
      <c r="U387" s="30">
        <f>IF(O387=0,0,AA387/$AB387)</f>
        <v>0</v>
      </c>
      <c r="V387" s="30">
        <f>IF(P387=0,0,AB387/$AB387)</f>
        <v>0</v>
      </c>
      <c r="X387" s="31">
        <f>$L387*$L$2</f>
        <v>0</v>
      </c>
      <c r="Y387" s="31">
        <v>0</v>
      </c>
      <c r="Z387" s="31">
        <v>0</v>
      </c>
      <c r="AA387" s="31">
        <f>P387-X387</f>
        <v>0</v>
      </c>
      <c r="AB387" s="31">
        <f>SUM(X387:AA387)</f>
        <v>0</v>
      </c>
    </row>
    <row r="388" spans="1:28" ht="33" customHeight="1" outlineLevel="1" x14ac:dyDescent="0.25">
      <c r="A388" s="41" t="s">
        <v>51</v>
      </c>
      <c r="B388" s="42" t="s">
        <v>175</v>
      </c>
      <c r="C388" s="48" t="s">
        <v>53</v>
      </c>
      <c r="D388" s="35"/>
      <c r="F388" s="36"/>
      <c r="G388" s="36"/>
      <c r="H388" s="36"/>
      <c r="I388" s="36"/>
      <c r="J388" s="59"/>
      <c r="L388" s="29"/>
      <c r="M388" s="29"/>
      <c r="N388" s="29"/>
      <c r="O388" s="29"/>
      <c r="P388" s="29"/>
      <c r="R388" s="36"/>
      <c r="S388" s="36"/>
      <c r="T388" s="36"/>
      <c r="U388" s="36"/>
      <c r="V388" s="36"/>
      <c r="X388" s="29"/>
      <c r="Y388" s="29"/>
      <c r="Z388" s="29"/>
      <c r="AA388" s="29"/>
      <c r="AB388" s="29"/>
    </row>
    <row r="389" spans="1:28" ht="36" customHeight="1" outlineLevel="1" x14ac:dyDescent="0.25">
      <c r="A389" s="43" t="s">
        <v>54</v>
      </c>
      <c r="B389" s="44" t="s">
        <v>176</v>
      </c>
      <c r="C389" s="49" t="s">
        <v>138</v>
      </c>
      <c r="D389" s="47">
        <f>D390+D391</f>
        <v>0</v>
      </c>
      <c r="F389" s="36"/>
      <c r="G389" s="36"/>
      <c r="H389" s="36"/>
      <c r="I389" s="36"/>
      <c r="J389" s="59"/>
      <c r="L389" s="29"/>
      <c r="M389" s="29"/>
      <c r="N389" s="29"/>
      <c r="O389" s="29"/>
      <c r="P389" s="29"/>
      <c r="R389" s="36"/>
      <c r="S389" s="36"/>
      <c r="T389" s="36"/>
      <c r="U389" s="36"/>
      <c r="V389" s="36"/>
      <c r="X389" s="29"/>
      <c r="Y389" s="29"/>
      <c r="Z389" s="29"/>
      <c r="AA389" s="29"/>
      <c r="AB389" s="29"/>
    </row>
    <row r="390" spans="1:28" ht="31.5" customHeight="1" outlineLevel="1" x14ac:dyDescent="0.25">
      <c r="A390" s="41"/>
      <c r="B390" s="46" t="s">
        <v>177</v>
      </c>
      <c r="C390" s="50" t="s">
        <v>58</v>
      </c>
      <c r="D390" s="35"/>
      <c r="F390" s="36"/>
      <c r="G390" s="36"/>
      <c r="H390" s="36"/>
      <c r="I390" s="36"/>
      <c r="J390" s="59"/>
      <c r="L390" s="29"/>
      <c r="M390" s="29"/>
      <c r="N390" s="29"/>
      <c r="O390" s="29"/>
      <c r="P390" s="29"/>
      <c r="R390" s="36"/>
      <c r="S390" s="36"/>
      <c r="T390" s="36"/>
      <c r="U390" s="36"/>
      <c r="V390" s="36"/>
      <c r="X390" s="29"/>
      <c r="Y390" s="29"/>
      <c r="Z390" s="29"/>
      <c r="AA390" s="29"/>
      <c r="AB390" s="29"/>
    </row>
    <row r="391" spans="1:28" ht="34.5" customHeight="1" outlineLevel="1" x14ac:dyDescent="0.25">
      <c r="A391" s="41"/>
      <c r="B391" s="46" t="s">
        <v>178</v>
      </c>
      <c r="C391" s="50" t="s">
        <v>62</v>
      </c>
      <c r="D391" s="35"/>
      <c r="F391" s="36"/>
      <c r="G391" s="36"/>
      <c r="H391" s="36"/>
      <c r="I391" s="36"/>
      <c r="J391" s="59"/>
      <c r="L391" s="29"/>
      <c r="M391" s="29"/>
      <c r="N391" s="29"/>
      <c r="O391" s="29"/>
      <c r="P391" s="29"/>
      <c r="R391" s="36"/>
      <c r="S391" s="36"/>
      <c r="T391" s="36"/>
      <c r="U391" s="36"/>
      <c r="V391" s="36"/>
      <c r="X391" s="29"/>
      <c r="Y391" s="29"/>
      <c r="Z391" s="29"/>
      <c r="AA391" s="29"/>
      <c r="AB391" s="29"/>
    </row>
    <row r="392" spans="1:28" ht="74.25" customHeight="1" outlineLevel="1" x14ac:dyDescent="0.25">
      <c r="A392" s="63" t="s">
        <v>80</v>
      </c>
      <c r="B392" s="64" t="s">
        <v>179</v>
      </c>
      <c r="C392" s="62" t="s">
        <v>180</v>
      </c>
      <c r="D392" s="35"/>
      <c r="F392" s="28">
        <v>1</v>
      </c>
      <c r="G392" s="59">
        <v>0</v>
      </c>
      <c r="H392" s="59">
        <v>0</v>
      </c>
      <c r="I392" s="28">
        <v>0</v>
      </c>
      <c r="J392" s="59">
        <f>SUM(F392:I392)</f>
        <v>1</v>
      </c>
      <c r="K392" s="80" t="str">
        <f>IF(J392=100%,"","Jāprecizē dati šīs rindas F līdz I kolonnās")</f>
        <v/>
      </c>
      <c r="L392" s="29">
        <f t="shared" ref="L392:O393" si="99">$D392*F392</f>
        <v>0</v>
      </c>
      <c r="M392" s="29">
        <f t="shared" si="99"/>
        <v>0</v>
      </c>
      <c r="N392" s="29">
        <f t="shared" si="99"/>
        <v>0</v>
      </c>
      <c r="O392" s="29">
        <f t="shared" si="99"/>
        <v>0</v>
      </c>
      <c r="P392" s="29">
        <f>SUM(L392:O392)</f>
        <v>0</v>
      </c>
      <c r="R392" s="30">
        <f t="shared" ref="R392:R393" si="100">IF(L392=0,0,X392/$AB392)</f>
        <v>0</v>
      </c>
      <c r="S392" s="30">
        <f t="shared" ref="S392:S393" si="101">IF(M392=0,0,Y392/$AB392)</f>
        <v>0</v>
      </c>
      <c r="T392" s="30">
        <f t="shared" ref="T392:T393" si="102">IF(N392=0,0,Z392/$AB392)</f>
        <v>0</v>
      </c>
      <c r="U392" s="30">
        <f t="shared" ref="U392:U393" si="103">IF(O392=0,0,AA392/$AB392)</f>
        <v>0</v>
      </c>
      <c r="V392" s="30">
        <f t="shared" ref="V392:V393" si="104">IF(P392=0,0,AB392/$AB392)</f>
        <v>0</v>
      </c>
      <c r="X392" s="31">
        <f>$L392*$L$2</f>
        <v>0</v>
      </c>
      <c r="Y392" s="31">
        <v>0</v>
      </c>
      <c r="Z392" s="31">
        <v>0</v>
      </c>
      <c r="AA392" s="31">
        <f>P392-X392</f>
        <v>0</v>
      </c>
      <c r="AB392" s="31">
        <f>SUM(X392:AA392)</f>
        <v>0</v>
      </c>
    </row>
    <row r="393" spans="1:28" ht="78" customHeight="1" x14ac:dyDescent="0.25">
      <c r="A393" s="24"/>
      <c r="B393" s="65" t="s">
        <v>36</v>
      </c>
      <c r="C393" s="26" t="s">
        <v>181</v>
      </c>
      <c r="D393" s="66">
        <f>D394+D401-D395-D401</f>
        <v>0</v>
      </c>
      <c r="F393" s="28">
        <v>0.85</v>
      </c>
      <c r="G393" s="28">
        <v>0</v>
      </c>
      <c r="H393" s="28">
        <v>0.15</v>
      </c>
      <c r="I393" s="28">
        <v>0</v>
      </c>
      <c r="J393" s="59">
        <f>SUM(F393:I393)</f>
        <v>1</v>
      </c>
      <c r="K393" s="80" t="str">
        <f>IF(J393=100%,"","Jāprecizē dati šīs rindas F līdz I kolonnās")</f>
        <v/>
      </c>
      <c r="L393" s="29">
        <f t="shared" si="99"/>
        <v>0</v>
      </c>
      <c r="M393" s="29">
        <f t="shared" si="99"/>
        <v>0</v>
      </c>
      <c r="N393" s="29">
        <f t="shared" si="99"/>
        <v>0</v>
      </c>
      <c r="O393" s="29">
        <f t="shared" si="99"/>
        <v>0</v>
      </c>
      <c r="P393" s="29">
        <f>SUM(L393:O393)</f>
        <v>0</v>
      </c>
      <c r="R393" s="30">
        <f t="shared" si="100"/>
        <v>0</v>
      </c>
      <c r="S393" s="30">
        <f t="shared" si="101"/>
        <v>0</v>
      </c>
      <c r="T393" s="30">
        <f t="shared" si="102"/>
        <v>0</v>
      </c>
      <c r="U393" s="30">
        <f t="shared" si="103"/>
        <v>0</v>
      </c>
      <c r="V393" s="30">
        <f t="shared" si="104"/>
        <v>0</v>
      </c>
      <c r="X393" s="31">
        <f>$L393*$L$2</f>
        <v>0</v>
      </c>
      <c r="Y393" s="31">
        <f>IF(M393=0,0,P393-X393)</f>
        <v>0</v>
      </c>
      <c r="Z393" s="31">
        <f>IF(N393=0,0,P393-X393)</f>
        <v>0</v>
      </c>
      <c r="AA393" s="31">
        <f>IF(O393=0,0,P393-X393)</f>
        <v>0</v>
      </c>
      <c r="AB393" s="31">
        <f>SUM(X393:AA393)</f>
        <v>0</v>
      </c>
    </row>
    <row r="394" spans="1:28" ht="31.5" customHeight="1" outlineLevel="1" x14ac:dyDescent="0.25">
      <c r="A394" s="37" t="s">
        <v>45</v>
      </c>
      <c r="B394" s="38" t="s">
        <v>182</v>
      </c>
      <c r="C394" s="39" t="s">
        <v>47</v>
      </c>
      <c r="D394" s="47">
        <f>D395+D396+D397+D399</f>
        <v>0</v>
      </c>
      <c r="F394" s="36"/>
      <c r="G394" s="36"/>
      <c r="H394" s="36"/>
      <c r="I394" s="36"/>
      <c r="J394" s="59"/>
      <c r="L394" s="29"/>
      <c r="M394" s="29"/>
      <c r="N394" s="29"/>
      <c r="O394" s="29"/>
      <c r="P394" s="29"/>
      <c r="R394" s="36"/>
      <c r="S394" s="36"/>
      <c r="T394" s="36"/>
      <c r="U394" s="36"/>
      <c r="V394" s="36"/>
      <c r="X394" s="29"/>
      <c r="Y394" s="29"/>
      <c r="Z394" s="29"/>
      <c r="AA394" s="29"/>
      <c r="AB394" s="29"/>
    </row>
    <row r="395" spans="1:28" ht="33" customHeight="1" outlineLevel="1" x14ac:dyDescent="0.25">
      <c r="A395" s="60" t="s">
        <v>48</v>
      </c>
      <c r="B395" s="61" t="s">
        <v>183</v>
      </c>
      <c r="C395" s="62" t="s">
        <v>135</v>
      </c>
      <c r="D395" s="35"/>
      <c r="F395" s="28">
        <v>1</v>
      </c>
      <c r="G395" s="59">
        <v>0</v>
      </c>
      <c r="H395" s="59">
        <v>0</v>
      </c>
      <c r="I395" s="28">
        <v>0</v>
      </c>
      <c r="J395" s="59">
        <f>SUM(F395:I395)</f>
        <v>1</v>
      </c>
      <c r="K395" s="80" t="str">
        <f>IF(J395=100%,"","Jāprecizē dati šīs rindas F līdz I kolonnās")</f>
        <v/>
      </c>
      <c r="L395" s="29">
        <f>$D395*F395</f>
        <v>0</v>
      </c>
      <c r="M395" s="29">
        <f>$D395*G395</f>
        <v>0</v>
      </c>
      <c r="N395" s="29">
        <f>$D395*H395</f>
        <v>0</v>
      </c>
      <c r="O395" s="29">
        <f>$D395*I395</f>
        <v>0</v>
      </c>
      <c r="P395" s="29">
        <f>SUM(L395:O395)</f>
        <v>0</v>
      </c>
      <c r="R395" s="30">
        <f>IF(L395=0,0,X395/$AB395)</f>
        <v>0</v>
      </c>
      <c r="S395" s="30">
        <f>IF(M395=0,0,Y395/$AB395)</f>
        <v>0</v>
      </c>
      <c r="T395" s="30">
        <f>IF(N395=0,0,Z395/$AB395)</f>
        <v>0</v>
      </c>
      <c r="U395" s="30">
        <f>IF(O395=0,0,AA395/$AB395)</f>
        <v>0</v>
      </c>
      <c r="V395" s="30">
        <f>IF(P395=0,0,AB395/$AB395)</f>
        <v>0</v>
      </c>
      <c r="X395" s="31">
        <f>$L395*$L$2</f>
        <v>0</v>
      </c>
      <c r="Y395" s="31">
        <v>0</v>
      </c>
      <c r="Z395" s="31">
        <v>0</v>
      </c>
      <c r="AA395" s="31">
        <f>P395-X395</f>
        <v>0</v>
      </c>
      <c r="AB395" s="31">
        <f>SUM(X395:AA395)</f>
        <v>0</v>
      </c>
    </row>
    <row r="396" spans="1:28" ht="33" customHeight="1" outlineLevel="1" x14ac:dyDescent="0.25">
      <c r="A396" s="41" t="s">
        <v>51</v>
      </c>
      <c r="B396" s="42" t="s">
        <v>184</v>
      </c>
      <c r="C396" s="48" t="s">
        <v>53</v>
      </c>
      <c r="D396" s="35"/>
      <c r="F396" s="36"/>
      <c r="G396" s="36"/>
      <c r="H396" s="36"/>
      <c r="I396" s="36"/>
      <c r="J396" s="59"/>
      <c r="L396" s="29"/>
      <c r="M396" s="29"/>
      <c r="N396" s="29"/>
      <c r="O396" s="29"/>
      <c r="P396" s="29"/>
      <c r="R396" s="36"/>
      <c r="S396" s="36"/>
      <c r="T396" s="36"/>
      <c r="U396" s="36"/>
      <c r="V396" s="36"/>
      <c r="X396" s="29"/>
      <c r="Y396" s="29"/>
      <c r="Z396" s="29"/>
      <c r="AA396" s="29"/>
      <c r="AB396" s="29"/>
    </row>
    <row r="397" spans="1:28" ht="46.5" customHeight="1" outlineLevel="1" x14ac:dyDescent="0.25">
      <c r="A397" s="43" t="s">
        <v>54</v>
      </c>
      <c r="B397" s="44" t="s">
        <v>185</v>
      </c>
      <c r="C397" s="49" t="s">
        <v>138</v>
      </c>
      <c r="D397" s="67">
        <f>D398</f>
        <v>0</v>
      </c>
      <c r="F397" s="36"/>
      <c r="G397" s="36"/>
      <c r="H397" s="36"/>
      <c r="I397" s="36"/>
      <c r="J397" s="59"/>
      <c r="L397" s="29"/>
      <c r="M397" s="29"/>
      <c r="N397" s="29"/>
      <c r="O397" s="29"/>
      <c r="P397" s="29"/>
      <c r="R397" s="36"/>
      <c r="S397" s="36"/>
      <c r="T397" s="36"/>
      <c r="U397" s="36"/>
      <c r="V397" s="36"/>
      <c r="X397" s="29"/>
      <c r="Y397" s="29"/>
      <c r="Z397" s="29"/>
      <c r="AA397" s="29"/>
      <c r="AB397" s="29"/>
    </row>
    <row r="398" spans="1:28" ht="36" customHeight="1" outlineLevel="1" x14ac:dyDescent="0.25">
      <c r="A398" s="41"/>
      <c r="B398" s="46" t="s">
        <v>186</v>
      </c>
      <c r="C398" s="50" t="s">
        <v>187</v>
      </c>
      <c r="D398" s="35"/>
      <c r="F398" s="36"/>
      <c r="G398" s="36"/>
      <c r="H398" s="36"/>
      <c r="I398" s="36"/>
      <c r="J398" s="59"/>
      <c r="L398" s="29"/>
      <c r="M398" s="29"/>
      <c r="N398" s="29"/>
      <c r="O398" s="29"/>
      <c r="P398" s="29"/>
      <c r="R398" s="36"/>
      <c r="S398" s="36"/>
      <c r="T398" s="36"/>
      <c r="U398" s="36"/>
      <c r="V398" s="36"/>
      <c r="X398" s="29"/>
      <c r="Y398" s="29"/>
      <c r="Z398" s="29"/>
      <c r="AA398" s="29"/>
      <c r="AB398" s="29"/>
    </row>
    <row r="399" spans="1:28" ht="43.15" customHeight="1" outlineLevel="1" x14ac:dyDescent="0.25">
      <c r="A399" s="43" t="s">
        <v>63</v>
      </c>
      <c r="B399" s="44" t="s">
        <v>188</v>
      </c>
      <c r="C399" s="49" t="s">
        <v>142</v>
      </c>
      <c r="D399" s="40">
        <f>D400</f>
        <v>0</v>
      </c>
      <c r="F399" s="36"/>
      <c r="G399" s="36"/>
      <c r="H399" s="36"/>
      <c r="I399" s="36"/>
      <c r="J399" s="59"/>
      <c r="L399" s="29"/>
      <c r="M399" s="29"/>
      <c r="N399" s="29"/>
      <c r="O399" s="29"/>
      <c r="P399" s="29"/>
      <c r="R399" s="36"/>
      <c r="S399" s="36"/>
      <c r="T399" s="36"/>
      <c r="U399" s="36"/>
      <c r="V399" s="36"/>
      <c r="X399" s="29"/>
      <c r="Y399" s="29"/>
      <c r="Z399" s="29"/>
      <c r="AA399" s="29"/>
      <c r="AB399" s="29"/>
    </row>
    <row r="400" spans="1:28" ht="41.65" customHeight="1" outlineLevel="1" x14ac:dyDescent="0.25">
      <c r="A400" s="45" t="s">
        <v>189</v>
      </c>
      <c r="B400" s="46" t="s">
        <v>190</v>
      </c>
      <c r="C400" s="34" t="s">
        <v>191</v>
      </c>
      <c r="D400" s="35"/>
      <c r="F400" s="36"/>
      <c r="G400" s="36"/>
      <c r="H400" s="36"/>
      <c r="I400" s="36"/>
      <c r="J400" s="59"/>
      <c r="L400" s="29"/>
      <c r="M400" s="29"/>
      <c r="N400" s="29"/>
      <c r="O400" s="29"/>
      <c r="P400" s="29"/>
      <c r="R400" s="36"/>
      <c r="S400" s="36"/>
      <c r="T400" s="36"/>
      <c r="U400" s="36"/>
      <c r="V400" s="36"/>
      <c r="X400" s="29"/>
      <c r="Y400" s="29"/>
      <c r="Z400" s="29"/>
      <c r="AA400" s="29"/>
      <c r="AB400" s="29"/>
    </row>
    <row r="401" spans="1:28" ht="66" customHeight="1" outlineLevel="1" x14ac:dyDescent="0.25">
      <c r="A401" s="60" t="s">
        <v>80</v>
      </c>
      <c r="B401" s="61" t="s">
        <v>39</v>
      </c>
      <c r="C401" s="62" t="s">
        <v>180</v>
      </c>
      <c r="D401" s="35"/>
      <c r="F401" s="28">
        <v>1</v>
      </c>
      <c r="G401" s="59">
        <v>0</v>
      </c>
      <c r="H401" s="59">
        <v>0</v>
      </c>
      <c r="I401" s="28">
        <v>0</v>
      </c>
      <c r="J401" s="59">
        <f>SUM(F401:I401)</f>
        <v>1</v>
      </c>
      <c r="K401" s="80" t="str">
        <f>IF(J401=100%,"","Jāprecizē dati šīs rindas F līdz I kolonnās")</f>
        <v/>
      </c>
      <c r="L401" s="29">
        <f t="shared" ref="L401:O402" si="105">$D401*F401</f>
        <v>0</v>
      </c>
      <c r="M401" s="29">
        <f t="shared" si="105"/>
        <v>0</v>
      </c>
      <c r="N401" s="29">
        <f t="shared" si="105"/>
        <v>0</v>
      </c>
      <c r="O401" s="29">
        <f t="shared" si="105"/>
        <v>0</v>
      </c>
      <c r="P401" s="29">
        <f>SUM(L401:O401)</f>
        <v>0</v>
      </c>
      <c r="R401" s="30">
        <f>IF(L401=0,0,X401/$AB401)</f>
        <v>0</v>
      </c>
      <c r="S401" s="30">
        <f t="shared" ref="S401:S402" si="106">IF(M401=0,0,Y401/$AB401)</f>
        <v>0</v>
      </c>
      <c r="T401" s="30">
        <f t="shared" ref="T401:T402" si="107">IF(N401=0,0,Z401/$AB401)</f>
        <v>0</v>
      </c>
      <c r="U401" s="30">
        <f t="shared" ref="U401:U402" si="108">IF(O401=0,0,AA401/$AB401)</f>
        <v>0</v>
      </c>
      <c r="V401" s="30">
        <f t="shared" ref="V401:V402" si="109">IF(P401=0,0,AB401/$AB401)</f>
        <v>0</v>
      </c>
      <c r="X401" s="31">
        <f>$L401*$L$2</f>
        <v>0</v>
      </c>
      <c r="Y401" s="31">
        <v>0</v>
      </c>
      <c r="Z401" s="31">
        <v>0</v>
      </c>
      <c r="AA401" s="31">
        <f>P401-X401</f>
        <v>0</v>
      </c>
      <c r="AB401" s="31">
        <f>SUM(X401:AA401)</f>
        <v>0</v>
      </c>
    </row>
    <row r="402" spans="1:28" ht="73.5" customHeight="1" x14ac:dyDescent="0.25">
      <c r="A402" s="24"/>
      <c r="B402" s="25" t="s">
        <v>45</v>
      </c>
      <c r="C402" s="26" t="s">
        <v>192</v>
      </c>
      <c r="D402" s="27">
        <f>D403+D405+D422-D406-D422</f>
        <v>0</v>
      </c>
      <c r="F402" s="28">
        <v>0.7</v>
      </c>
      <c r="G402" s="28">
        <v>0</v>
      </c>
      <c r="H402" s="28">
        <v>0.15</v>
      </c>
      <c r="I402" s="28">
        <v>0.15</v>
      </c>
      <c r="J402" s="59">
        <f>SUM(F402:I402)</f>
        <v>1</v>
      </c>
      <c r="K402" s="80" t="str">
        <f>IF(J402=100%,"","Jāprecizē dati šīs rindas F līdz I kolonnās")</f>
        <v/>
      </c>
      <c r="L402" s="29">
        <f t="shared" si="105"/>
        <v>0</v>
      </c>
      <c r="M402" s="29">
        <f t="shared" si="105"/>
        <v>0</v>
      </c>
      <c r="N402" s="29">
        <f t="shared" si="105"/>
        <v>0</v>
      </c>
      <c r="O402" s="29">
        <f t="shared" si="105"/>
        <v>0</v>
      </c>
      <c r="P402" s="29">
        <f>SUM(L402:O402)</f>
        <v>0</v>
      </c>
      <c r="R402" s="30">
        <f t="shared" ref="R402" si="110">IF(L402=0,0,X402/$AB402)</f>
        <v>0</v>
      </c>
      <c r="S402" s="30">
        <f t="shared" si="106"/>
        <v>0</v>
      </c>
      <c r="T402" s="30">
        <f t="shared" si="107"/>
        <v>0</v>
      </c>
      <c r="U402" s="30">
        <f t="shared" si="108"/>
        <v>0</v>
      </c>
      <c r="V402" s="30">
        <f t="shared" si="109"/>
        <v>0</v>
      </c>
      <c r="X402" s="31">
        <f>$L402*$L$2</f>
        <v>0</v>
      </c>
      <c r="Y402" s="31">
        <f>IF(M402=0,0,P402-X402-AA402)</f>
        <v>0</v>
      </c>
      <c r="Z402" s="31">
        <f>IF(N402=0,0,P402-X402-AA402)</f>
        <v>0</v>
      </c>
      <c r="AA402" s="31">
        <f>IF(O402=0,0,O402)</f>
        <v>0</v>
      </c>
      <c r="AB402" s="31">
        <f>SUM(X402:AA402)</f>
        <v>0</v>
      </c>
    </row>
    <row r="403" spans="1:28" ht="33" customHeight="1" outlineLevel="1" x14ac:dyDescent="0.25">
      <c r="A403" s="37" t="s">
        <v>30</v>
      </c>
      <c r="B403" s="38" t="s">
        <v>48</v>
      </c>
      <c r="C403" s="39" t="s">
        <v>32</v>
      </c>
      <c r="D403" s="47">
        <f>D404</f>
        <v>0</v>
      </c>
      <c r="F403" s="36"/>
      <c r="G403" s="36"/>
      <c r="H403" s="36"/>
      <c r="I403" s="36"/>
      <c r="J403" s="59"/>
      <c r="L403" s="29"/>
      <c r="M403" s="29"/>
      <c r="N403" s="29"/>
      <c r="O403" s="29"/>
      <c r="P403" s="29"/>
      <c r="R403" s="36"/>
      <c r="S403" s="36"/>
      <c r="T403" s="36"/>
      <c r="U403" s="36"/>
      <c r="V403" s="36"/>
      <c r="X403" s="29"/>
      <c r="Y403" s="29"/>
      <c r="Z403" s="29"/>
      <c r="AA403" s="29"/>
      <c r="AB403" s="29"/>
    </row>
    <row r="404" spans="1:28" ht="76.150000000000006" customHeight="1" outlineLevel="1" x14ac:dyDescent="0.25">
      <c r="A404" s="41" t="s">
        <v>33</v>
      </c>
      <c r="B404" s="42" t="s">
        <v>193</v>
      </c>
      <c r="C404" s="34" t="s">
        <v>128</v>
      </c>
      <c r="D404" s="35"/>
      <c r="F404" s="36"/>
      <c r="G404" s="36"/>
      <c r="H404" s="36"/>
      <c r="I404" s="36"/>
      <c r="J404" s="59"/>
      <c r="L404" s="29"/>
      <c r="M404" s="29"/>
      <c r="N404" s="29"/>
      <c r="O404" s="29"/>
      <c r="P404" s="29"/>
      <c r="R404" s="36"/>
      <c r="S404" s="36"/>
      <c r="T404" s="36"/>
      <c r="U404" s="36"/>
      <c r="V404" s="36"/>
      <c r="X404" s="29"/>
      <c r="Y404" s="29"/>
      <c r="Z404" s="29"/>
      <c r="AA404" s="29"/>
      <c r="AB404" s="29"/>
    </row>
    <row r="405" spans="1:28" ht="31.5" customHeight="1" outlineLevel="1" x14ac:dyDescent="0.25">
      <c r="A405" s="37" t="s">
        <v>45</v>
      </c>
      <c r="B405" s="38" t="s">
        <v>51</v>
      </c>
      <c r="C405" s="39" t="s">
        <v>47</v>
      </c>
      <c r="D405" s="47">
        <f>D406+D407+D408+D411+D419</f>
        <v>0</v>
      </c>
      <c r="F405" s="36"/>
      <c r="G405" s="36"/>
      <c r="H405" s="36"/>
      <c r="I405" s="36"/>
      <c r="J405" s="59"/>
      <c r="L405" s="29"/>
      <c r="M405" s="29"/>
      <c r="N405" s="29"/>
      <c r="O405" s="29"/>
      <c r="P405" s="29"/>
      <c r="R405" s="36"/>
      <c r="S405" s="36"/>
      <c r="T405" s="36"/>
      <c r="U405" s="36"/>
      <c r="V405" s="36"/>
      <c r="X405" s="29"/>
      <c r="Y405" s="29"/>
      <c r="Z405" s="29"/>
      <c r="AA405" s="29"/>
      <c r="AB405" s="29"/>
    </row>
    <row r="406" spans="1:28" ht="31.5" customHeight="1" outlineLevel="1" x14ac:dyDescent="0.25">
      <c r="A406" s="60" t="s">
        <v>48</v>
      </c>
      <c r="B406" s="61" t="s">
        <v>194</v>
      </c>
      <c r="C406" s="62" t="s">
        <v>135</v>
      </c>
      <c r="D406" s="35"/>
      <c r="F406" s="28">
        <v>1</v>
      </c>
      <c r="G406" s="59">
        <v>0</v>
      </c>
      <c r="H406" s="59">
        <v>0</v>
      </c>
      <c r="I406" s="28">
        <v>0</v>
      </c>
      <c r="J406" s="59">
        <f>SUM(F406:I406)</f>
        <v>1</v>
      </c>
      <c r="K406" s="80" t="str">
        <f>IF(J406=100%,"","Jāprecizē dati šīs rindas F līdz I kolonnās")</f>
        <v/>
      </c>
      <c r="L406" s="29">
        <f>$D406*F406</f>
        <v>0</v>
      </c>
      <c r="M406" s="29">
        <f>$D406*G406</f>
        <v>0</v>
      </c>
      <c r="N406" s="29">
        <f>$D406*H406</f>
        <v>0</v>
      </c>
      <c r="O406" s="29">
        <f>$D406*I406</f>
        <v>0</v>
      </c>
      <c r="P406" s="29">
        <f>SUM(L406:O406)</f>
        <v>0</v>
      </c>
      <c r="R406" s="30">
        <f>IF(L406=0,0,X406/$AB406)</f>
        <v>0</v>
      </c>
      <c r="S406" s="30">
        <f>IF(M406=0,0,Y406/$AB406)</f>
        <v>0</v>
      </c>
      <c r="T406" s="30">
        <f>IF(N406=0,0,Z406/$AB406)</f>
        <v>0</v>
      </c>
      <c r="U406" s="30">
        <f>IF(O406=0,0,AA406/$AB406)</f>
        <v>0</v>
      </c>
      <c r="V406" s="30">
        <f>IF(P406=0,0,AB406/$AB406)</f>
        <v>0</v>
      </c>
      <c r="X406" s="31">
        <f>$L406*$L$2</f>
        <v>0</v>
      </c>
      <c r="Y406" s="31">
        <v>0</v>
      </c>
      <c r="Z406" s="31">
        <v>0</v>
      </c>
      <c r="AA406" s="31">
        <f>P406-X406</f>
        <v>0</v>
      </c>
      <c r="AB406" s="31">
        <f>SUM(X406:AA406)</f>
        <v>0</v>
      </c>
    </row>
    <row r="407" spans="1:28" ht="33" customHeight="1" outlineLevel="1" x14ac:dyDescent="0.25">
      <c r="A407" s="41" t="s">
        <v>51</v>
      </c>
      <c r="B407" s="42" t="s">
        <v>195</v>
      </c>
      <c r="C407" s="48" t="s">
        <v>53</v>
      </c>
      <c r="D407" s="35"/>
      <c r="F407" s="36"/>
      <c r="G407" s="36"/>
      <c r="H407" s="36"/>
      <c r="I407" s="36"/>
      <c r="J407" s="59"/>
      <c r="L407" s="29"/>
      <c r="M407" s="29"/>
      <c r="N407" s="29"/>
      <c r="O407" s="29"/>
      <c r="P407" s="29"/>
      <c r="R407" s="36"/>
      <c r="S407" s="36"/>
      <c r="T407" s="36"/>
      <c r="U407" s="36"/>
      <c r="V407" s="36"/>
      <c r="X407" s="29"/>
      <c r="Y407" s="29"/>
      <c r="Z407" s="29"/>
      <c r="AA407" s="29"/>
      <c r="AB407" s="29"/>
    </row>
    <row r="408" spans="1:28" ht="46.5" customHeight="1" outlineLevel="1" x14ac:dyDescent="0.25">
      <c r="A408" s="43" t="s">
        <v>54</v>
      </c>
      <c r="B408" s="44" t="s">
        <v>196</v>
      </c>
      <c r="C408" s="49" t="s">
        <v>138</v>
      </c>
      <c r="D408" s="40">
        <f>D409+D410</f>
        <v>0</v>
      </c>
      <c r="F408" s="36"/>
      <c r="G408" s="36"/>
      <c r="H408" s="36"/>
      <c r="I408" s="36"/>
      <c r="J408" s="59"/>
      <c r="L408" s="29"/>
      <c r="M408" s="29"/>
      <c r="N408" s="29"/>
      <c r="O408" s="29"/>
      <c r="P408" s="29"/>
      <c r="R408" s="36"/>
      <c r="S408" s="36"/>
      <c r="T408" s="36"/>
      <c r="U408" s="36"/>
      <c r="V408" s="36"/>
      <c r="X408" s="29"/>
      <c r="Y408" s="29"/>
      <c r="Z408" s="29"/>
      <c r="AA408" s="29"/>
      <c r="AB408" s="29"/>
    </row>
    <row r="409" spans="1:28" ht="28.5" customHeight="1" outlineLevel="1" x14ac:dyDescent="0.25">
      <c r="A409" s="41"/>
      <c r="B409" s="46" t="s">
        <v>197</v>
      </c>
      <c r="C409" s="50" t="s">
        <v>58</v>
      </c>
      <c r="D409" s="35"/>
      <c r="F409" s="36"/>
      <c r="G409" s="36"/>
      <c r="H409" s="36"/>
      <c r="I409" s="36"/>
      <c r="J409" s="59"/>
      <c r="L409" s="29"/>
      <c r="M409" s="29"/>
      <c r="N409" s="29"/>
      <c r="O409" s="29"/>
      <c r="P409" s="29"/>
      <c r="R409" s="36"/>
      <c r="S409" s="36"/>
      <c r="T409" s="36"/>
      <c r="U409" s="36"/>
      <c r="V409" s="36"/>
      <c r="X409" s="29"/>
      <c r="Y409" s="29"/>
      <c r="Z409" s="29"/>
      <c r="AA409" s="29"/>
      <c r="AB409" s="29"/>
    </row>
    <row r="410" spans="1:28" ht="30.4" customHeight="1" outlineLevel="1" x14ac:dyDescent="0.25">
      <c r="A410" s="41"/>
      <c r="B410" s="46" t="s">
        <v>198</v>
      </c>
      <c r="C410" s="50" t="s">
        <v>60</v>
      </c>
      <c r="D410" s="35"/>
      <c r="F410" s="36"/>
      <c r="G410" s="36"/>
      <c r="H410" s="36"/>
      <c r="I410" s="36"/>
      <c r="J410" s="59"/>
      <c r="L410" s="29"/>
      <c r="M410" s="29"/>
      <c r="N410" s="29"/>
      <c r="O410" s="29"/>
      <c r="P410" s="29"/>
      <c r="R410" s="36"/>
      <c r="S410" s="36"/>
      <c r="T410" s="36"/>
      <c r="U410" s="36"/>
      <c r="V410" s="36"/>
      <c r="X410" s="29"/>
      <c r="Y410" s="29"/>
      <c r="Z410" s="29"/>
      <c r="AA410" s="29"/>
      <c r="AB410" s="29"/>
    </row>
    <row r="411" spans="1:28" ht="40.15" customHeight="1" outlineLevel="1" x14ac:dyDescent="0.25">
      <c r="A411" s="43" t="s">
        <v>63</v>
      </c>
      <c r="B411" s="44" t="s">
        <v>199</v>
      </c>
      <c r="C411" s="49" t="s">
        <v>142</v>
      </c>
      <c r="D411" s="47">
        <f>D412+D415+D417</f>
        <v>0</v>
      </c>
      <c r="F411" s="36"/>
      <c r="G411" s="36"/>
      <c r="H411" s="36"/>
      <c r="I411" s="36"/>
      <c r="J411" s="59"/>
      <c r="L411" s="29"/>
      <c r="M411" s="29"/>
      <c r="N411" s="29"/>
      <c r="O411" s="29"/>
      <c r="P411" s="29"/>
      <c r="R411" s="36"/>
      <c r="S411" s="36"/>
      <c r="T411" s="36"/>
      <c r="U411" s="36"/>
      <c r="V411" s="36"/>
      <c r="X411" s="29"/>
      <c r="Y411" s="29"/>
      <c r="Z411" s="29"/>
      <c r="AA411" s="29"/>
      <c r="AB411" s="29"/>
    </row>
    <row r="412" spans="1:28" ht="58.15" customHeight="1" outlineLevel="1" x14ac:dyDescent="0.25">
      <c r="A412" s="51" t="s">
        <v>143</v>
      </c>
      <c r="B412" s="52" t="s">
        <v>200</v>
      </c>
      <c r="C412" s="39" t="s">
        <v>256</v>
      </c>
      <c r="D412" s="47">
        <f>D413+D414</f>
        <v>0</v>
      </c>
      <c r="F412" s="36"/>
      <c r="G412" s="36"/>
      <c r="H412" s="36"/>
      <c r="I412" s="36"/>
      <c r="J412" s="59"/>
      <c r="L412" s="29"/>
      <c r="M412" s="29"/>
      <c r="N412" s="29"/>
      <c r="O412" s="29"/>
      <c r="P412" s="29"/>
      <c r="R412" s="36"/>
      <c r="S412" s="36"/>
      <c r="T412" s="36"/>
      <c r="U412" s="36"/>
      <c r="V412" s="36"/>
      <c r="X412" s="29"/>
      <c r="Y412" s="29"/>
      <c r="Z412" s="29"/>
      <c r="AA412" s="29"/>
      <c r="AB412" s="29"/>
    </row>
    <row r="413" spans="1:28" ht="37.5" customHeight="1" outlineLevel="1" x14ac:dyDescent="0.25">
      <c r="A413" s="41"/>
      <c r="B413" s="46" t="s">
        <v>202</v>
      </c>
      <c r="C413" s="50" t="s">
        <v>147</v>
      </c>
      <c r="D413" s="35"/>
      <c r="F413" s="36"/>
      <c r="G413" s="36"/>
      <c r="H413" s="36"/>
      <c r="I413" s="36"/>
      <c r="J413" s="59"/>
      <c r="L413" s="29"/>
      <c r="M413" s="29"/>
      <c r="N413" s="29"/>
      <c r="O413" s="29"/>
      <c r="P413" s="29"/>
      <c r="R413" s="36"/>
      <c r="S413" s="36"/>
      <c r="T413" s="36"/>
      <c r="U413" s="36"/>
      <c r="V413" s="36"/>
      <c r="X413" s="29"/>
      <c r="Y413" s="29"/>
      <c r="Z413" s="29"/>
      <c r="AA413" s="29"/>
      <c r="AB413" s="29"/>
    </row>
    <row r="414" spans="1:28" ht="79.5" customHeight="1" outlineLevel="1" x14ac:dyDescent="0.25">
      <c r="A414" s="41"/>
      <c r="B414" s="46" t="s">
        <v>203</v>
      </c>
      <c r="C414" s="50" t="s">
        <v>252</v>
      </c>
      <c r="D414" s="35"/>
      <c r="F414" s="36"/>
      <c r="G414" s="36"/>
      <c r="H414" s="36"/>
      <c r="I414" s="36"/>
      <c r="J414" s="59"/>
      <c r="L414" s="29"/>
      <c r="M414" s="29"/>
      <c r="N414" s="29"/>
      <c r="O414" s="29"/>
      <c r="P414" s="29"/>
      <c r="R414" s="36"/>
      <c r="S414" s="36"/>
      <c r="T414" s="36"/>
      <c r="U414" s="36"/>
      <c r="V414" s="36"/>
      <c r="X414" s="29"/>
      <c r="Y414" s="29"/>
      <c r="Z414" s="29"/>
      <c r="AA414" s="29"/>
      <c r="AB414" s="29"/>
    </row>
    <row r="415" spans="1:28" ht="97.15" customHeight="1" outlineLevel="1" x14ac:dyDescent="0.25">
      <c r="A415" s="51" t="s">
        <v>148</v>
      </c>
      <c r="B415" s="52" t="s">
        <v>205</v>
      </c>
      <c r="C415" s="39" t="s">
        <v>150</v>
      </c>
      <c r="D415" s="40">
        <f>D416</f>
        <v>0</v>
      </c>
      <c r="F415" s="36"/>
      <c r="G415" s="36"/>
      <c r="H415" s="36"/>
      <c r="I415" s="36"/>
      <c r="J415" s="59"/>
      <c r="L415" s="29"/>
      <c r="M415" s="29"/>
      <c r="N415" s="29"/>
      <c r="O415" s="29"/>
      <c r="P415" s="29"/>
      <c r="R415" s="36"/>
      <c r="S415" s="36"/>
      <c r="T415" s="36"/>
      <c r="U415" s="36"/>
      <c r="V415" s="36"/>
      <c r="X415" s="29"/>
      <c r="Y415" s="29"/>
      <c r="Z415" s="29"/>
      <c r="AA415" s="29"/>
      <c r="AB415" s="29"/>
    </row>
    <row r="416" spans="1:28" ht="33.75" customHeight="1" outlineLevel="1" x14ac:dyDescent="0.25">
      <c r="A416" s="41"/>
      <c r="B416" s="46" t="s">
        <v>206</v>
      </c>
      <c r="C416" s="50" t="s">
        <v>207</v>
      </c>
      <c r="D416" s="35"/>
      <c r="F416" s="36"/>
      <c r="G416" s="36"/>
      <c r="H416" s="36"/>
      <c r="I416" s="36"/>
      <c r="J416" s="59"/>
      <c r="L416" s="29"/>
      <c r="M416" s="29"/>
      <c r="N416" s="29"/>
      <c r="O416" s="29"/>
      <c r="P416" s="29"/>
      <c r="R416" s="36"/>
      <c r="S416" s="36"/>
      <c r="T416" s="36"/>
      <c r="U416" s="36"/>
      <c r="V416" s="36"/>
      <c r="X416" s="29"/>
      <c r="Y416" s="29"/>
      <c r="Z416" s="29"/>
      <c r="AA416" s="29"/>
      <c r="AB416" s="29"/>
    </row>
    <row r="417" spans="1:28" ht="33.75" customHeight="1" outlineLevel="1" x14ac:dyDescent="0.25">
      <c r="A417" s="51" t="s">
        <v>66</v>
      </c>
      <c r="B417" s="52" t="s">
        <v>208</v>
      </c>
      <c r="C417" s="39" t="s">
        <v>254</v>
      </c>
      <c r="D417" s="40">
        <f>D418</f>
        <v>0</v>
      </c>
      <c r="F417" s="36"/>
      <c r="G417" s="36"/>
      <c r="H417" s="36"/>
      <c r="I417" s="36"/>
      <c r="J417" s="59"/>
      <c r="L417" s="29"/>
      <c r="M417" s="29"/>
      <c r="N417" s="29"/>
      <c r="O417" s="29"/>
      <c r="P417" s="29"/>
      <c r="R417" s="36"/>
      <c r="S417" s="36"/>
      <c r="T417" s="36"/>
      <c r="U417" s="36"/>
      <c r="V417" s="36"/>
      <c r="X417" s="29"/>
      <c r="Y417" s="29"/>
      <c r="Z417" s="29"/>
      <c r="AA417" s="29"/>
      <c r="AB417" s="29"/>
    </row>
    <row r="418" spans="1:28" ht="33.75" customHeight="1" outlineLevel="1" x14ac:dyDescent="0.25">
      <c r="A418" s="45"/>
      <c r="B418" s="46" t="s">
        <v>210</v>
      </c>
      <c r="C418" s="50" t="s">
        <v>211</v>
      </c>
      <c r="D418" s="35"/>
      <c r="F418" s="36"/>
      <c r="G418" s="36"/>
      <c r="H418" s="36"/>
      <c r="I418" s="36"/>
      <c r="J418" s="59"/>
      <c r="L418" s="29"/>
      <c r="M418" s="29"/>
      <c r="N418" s="29"/>
      <c r="O418" s="29"/>
      <c r="P418" s="29"/>
      <c r="R418" s="36"/>
      <c r="S418" s="36"/>
      <c r="T418" s="36"/>
      <c r="U418" s="36"/>
      <c r="V418" s="36"/>
      <c r="X418" s="29"/>
      <c r="Y418" s="29"/>
      <c r="Z418" s="29"/>
      <c r="AA418" s="29"/>
      <c r="AB418" s="29"/>
    </row>
    <row r="419" spans="1:28" ht="40.9" customHeight="1" outlineLevel="1" x14ac:dyDescent="0.25">
      <c r="A419" s="43" t="s">
        <v>157</v>
      </c>
      <c r="B419" s="44" t="s">
        <v>212</v>
      </c>
      <c r="C419" s="39" t="s">
        <v>159</v>
      </c>
      <c r="D419" s="47">
        <f>D420</f>
        <v>0</v>
      </c>
      <c r="F419" s="36"/>
      <c r="G419" s="36"/>
      <c r="H419" s="36"/>
      <c r="I419" s="36"/>
      <c r="J419" s="59"/>
      <c r="L419" s="29"/>
      <c r="M419" s="29"/>
      <c r="N419" s="29"/>
      <c r="O419" s="29"/>
      <c r="P419" s="29"/>
      <c r="R419" s="36"/>
      <c r="S419" s="36"/>
      <c r="T419" s="36"/>
      <c r="U419" s="36"/>
      <c r="V419" s="36"/>
      <c r="X419" s="29"/>
      <c r="Y419" s="29"/>
      <c r="Z419" s="29"/>
      <c r="AA419" s="29"/>
      <c r="AB419" s="29"/>
    </row>
    <row r="420" spans="1:28" ht="41.65" customHeight="1" outlineLevel="1" x14ac:dyDescent="0.25">
      <c r="A420" s="51" t="s">
        <v>160</v>
      </c>
      <c r="B420" s="52" t="s">
        <v>213</v>
      </c>
      <c r="C420" s="39" t="s">
        <v>214</v>
      </c>
      <c r="D420" s="47">
        <f>D421</f>
        <v>0</v>
      </c>
      <c r="F420" s="36"/>
      <c r="G420" s="36"/>
      <c r="H420" s="36"/>
      <c r="I420" s="36"/>
      <c r="J420" s="59"/>
      <c r="L420" s="29"/>
      <c r="M420" s="29"/>
      <c r="N420" s="29"/>
      <c r="O420" s="29"/>
      <c r="P420" s="29"/>
      <c r="R420" s="36"/>
      <c r="S420" s="36"/>
      <c r="T420" s="36"/>
      <c r="U420" s="36"/>
      <c r="V420" s="36"/>
      <c r="X420" s="29"/>
      <c r="Y420" s="29"/>
      <c r="Z420" s="29"/>
      <c r="AA420" s="29"/>
      <c r="AB420" s="29"/>
    </row>
    <row r="421" spans="1:28" ht="37.5" customHeight="1" outlineLevel="1" x14ac:dyDescent="0.25">
      <c r="A421" s="41"/>
      <c r="B421" s="46" t="s">
        <v>215</v>
      </c>
      <c r="C421" s="50" t="s">
        <v>216</v>
      </c>
      <c r="D421" s="35"/>
      <c r="F421" s="36"/>
      <c r="G421" s="36"/>
      <c r="H421" s="36"/>
      <c r="I421" s="36"/>
      <c r="J421" s="59"/>
      <c r="L421" s="29"/>
      <c r="M421" s="29"/>
      <c r="N421" s="29"/>
      <c r="O421" s="29"/>
      <c r="P421" s="29"/>
      <c r="R421" s="36"/>
      <c r="S421" s="36"/>
      <c r="T421" s="36"/>
      <c r="U421" s="36"/>
      <c r="V421" s="36"/>
      <c r="X421" s="29"/>
      <c r="Y421" s="29"/>
      <c r="Z421" s="29"/>
      <c r="AA421" s="29"/>
      <c r="AB421" s="29"/>
    </row>
    <row r="422" spans="1:28" ht="72" customHeight="1" outlineLevel="1" x14ac:dyDescent="0.25">
      <c r="A422" s="63" t="s">
        <v>80</v>
      </c>
      <c r="B422" s="64" t="s">
        <v>54</v>
      </c>
      <c r="C422" s="62" t="s">
        <v>180</v>
      </c>
      <c r="D422" s="35"/>
      <c r="F422" s="28">
        <v>1</v>
      </c>
      <c r="G422" s="59">
        <v>0</v>
      </c>
      <c r="H422" s="59">
        <v>0</v>
      </c>
      <c r="I422" s="28">
        <v>0</v>
      </c>
      <c r="J422" s="59">
        <f>SUM(F422:I422)</f>
        <v>1</v>
      </c>
      <c r="K422" s="80" t="str">
        <f>IF(J422=100%,"","Jāprecizē dati šīs rindas F līdz I kolonnās")</f>
        <v/>
      </c>
      <c r="L422" s="29">
        <f t="shared" ref="L422:O423" si="111">$D422*F422</f>
        <v>0</v>
      </c>
      <c r="M422" s="29">
        <f t="shared" si="111"/>
        <v>0</v>
      </c>
      <c r="N422" s="29">
        <f t="shared" si="111"/>
        <v>0</v>
      </c>
      <c r="O422" s="29">
        <f t="shared" si="111"/>
        <v>0</v>
      </c>
      <c r="P422" s="29">
        <f>SUM(L422:O422)</f>
        <v>0</v>
      </c>
      <c r="R422" s="30">
        <f t="shared" ref="R422:R423" si="112">IF(L422=0,0,X422/$AB422)</f>
        <v>0</v>
      </c>
      <c r="S422" s="30">
        <f t="shared" ref="S422:S423" si="113">IF(M422=0,0,Y422/$AB422)</f>
        <v>0</v>
      </c>
      <c r="T422" s="30">
        <f t="shared" ref="T422:T423" si="114">IF(N422=0,0,Z422/$AB422)</f>
        <v>0</v>
      </c>
      <c r="U422" s="30">
        <f t="shared" ref="U422:U423" si="115">IF(O422=0,0,AA422/$AB422)</f>
        <v>0</v>
      </c>
      <c r="V422" s="30">
        <f t="shared" ref="V422:V423" si="116">IF(P422=0,0,AB422/$AB422)</f>
        <v>0</v>
      </c>
      <c r="X422" s="31">
        <f>$L422*$L$2</f>
        <v>0</v>
      </c>
      <c r="Y422" s="31">
        <v>0</v>
      </c>
      <c r="Z422" s="31">
        <v>0</v>
      </c>
      <c r="AA422" s="31">
        <f>P422-X422</f>
        <v>0</v>
      </c>
      <c r="AB422" s="31">
        <f>SUM(X422:AA422)</f>
        <v>0</v>
      </c>
    </row>
    <row r="423" spans="1:28" ht="117.75" customHeight="1" x14ac:dyDescent="0.25">
      <c r="A423" s="24"/>
      <c r="B423" s="25" t="s">
        <v>217</v>
      </c>
      <c r="C423" s="26" t="s">
        <v>218</v>
      </c>
      <c r="D423" s="27">
        <f>D424</f>
        <v>0</v>
      </c>
      <c r="F423" s="28">
        <v>0</v>
      </c>
      <c r="G423" s="28">
        <v>0</v>
      </c>
      <c r="H423" s="28">
        <v>0</v>
      </c>
      <c r="I423" s="28">
        <v>1</v>
      </c>
      <c r="J423" s="59">
        <f>SUM(F423:I423)</f>
        <v>1</v>
      </c>
      <c r="K423" s="80" t="str">
        <f>IF(J423=100%,"","Jāprecizē dati šīs rindas F līdz I kolonnās")</f>
        <v/>
      </c>
      <c r="L423" s="29">
        <f t="shared" si="111"/>
        <v>0</v>
      </c>
      <c r="M423" s="29">
        <f t="shared" si="111"/>
        <v>0</v>
      </c>
      <c r="N423" s="29">
        <f t="shared" si="111"/>
        <v>0</v>
      </c>
      <c r="O423" s="29">
        <f t="shared" si="111"/>
        <v>0</v>
      </c>
      <c r="P423" s="29">
        <f>SUM(L423:O423)</f>
        <v>0</v>
      </c>
      <c r="R423" s="30">
        <f t="shared" si="112"/>
        <v>0</v>
      </c>
      <c r="S423" s="30">
        <f t="shared" si="113"/>
        <v>0</v>
      </c>
      <c r="T423" s="30">
        <f t="shared" si="114"/>
        <v>0</v>
      </c>
      <c r="U423" s="30">
        <f t="shared" si="115"/>
        <v>0</v>
      </c>
      <c r="V423" s="30">
        <f t="shared" si="116"/>
        <v>0</v>
      </c>
      <c r="X423" s="31">
        <f>$L423*$L$2</f>
        <v>0</v>
      </c>
      <c r="Y423" s="31">
        <f>IF(M423=0,0,P423-X423)</f>
        <v>0</v>
      </c>
      <c r="Z423" s="31">
        <f>IF(N423=0,0,P423-X423)</f>
        <v>0</v>
      </c>
      <c r="AA423" s="31">
        <f>IF(O423=0,0,P423-X423)</f>
        <v>0</v>
      </c>
      <c r="AB423" s="31">
        <f>SUM(X423:AA423)</f>
        <v>0</v>
      </c>
    </row>
    <row r="424" spans="1:28" ht="31.5" customHeight="1" outlineLevel="1" x14ac:dyDescent="0.25">
      <c r="A424" s="37" t="s">
        <v>45</v>
      </c>
      <c r="B424" s="38" t="s">
        <v>219</v>
      </c>
      <c r="C424" s="39" t="s">
        <v>47</v>
      </c>
      <c r="D424" s="47">
        <f>D425</f>
        <v>0</v>
      </c>
      <c r="F424" s="36"/>
      <c r="G424" s="36"/>
      <c r="H424" s="36"/>
      <c r="I424" s="36"/>
      <c r="J424" s="36"/>
      <c r="L424" s="29"/>
      <c r="M424" s="29"/>
      <c r="N424" s="29"/>
      <c r="O424" s="29"/>
      <c r="P424" s="29"/>
      <c r="R424" s="36"/>
      <c r="S424" s="36"/>
      <c r="T424" s="36"/>
      <c r="U424" s="36"/>
      <c r="V424" s="36"/>
      <c r="X424" s="29"/>
      <c r="Y424" s="29"/>
      <c r="Z424" s="29"/>
      <c r="AA424" s="29"/>
      <c r="AB424" s="29"/>
    </row>
    <row r="425" spans="1:28" ht="39" customHeight="1" outlineLevel="1" x14ac:dyDescent="0.25">
      <c r="A425" s="43" t="s">
        <v>63</v>
      </c>
      <c r="B425" s="44" t="s">
        <v>220</v>
      </c>
      <c r="C425" s="39" t="s">
        <v>65</v>
      </c>
      <c r="D425" s="47">
        <f>D426</f>
        <v>0</v>
      </c>
      <c r="F425" s="36"/>
      <c r="G425" s="36"/>
      <c r="H425" s="36"/>
      <c r="I425" s="36"/>
      <c r="J425" s="36"/>
      <c r="L425" s="29"/>
      <c r="M425" s="29"/>
      <c r="N425" s="29"/>
      <c r="O425" s="29"/>
      <c r="P425" s="29"/>
      <c r="R425" s="36"/>
      <c r="S425" s="36"/>
      <c r="T425" s="36"/>
      <c r="U425" s="36"/>
      <c r="V425" s="36"/>
      <c r="X425" s="29"/>
      <c r="Y425" s="29"/>
      <c r="Z425" s="29"/>
      <c r="AA425" s="29"/>
      <c r="AB425" s="29"/>
    </row>
    <row r="426" spans="1:28" ht="135.75" customHeight="1" outlineLevel="1" x14ac:dyDescent="0.25">
      <c r="A426" s="45" t="s">
        <v>143</v>
      </c>
      <c r="B426" s="46" t="s">
        <v>221</v>
      </c>
      <c r="C426" s="34" t="s">
        <v>222</v>
      </c>
      <c r="D426" s="35"/>
      <c r="F426" s="36"/>
      <c r="G426" s="36"/>
      <c r="H426" s="36"/>
      <c r="I426" s="36"/>
      <c r="J426" s="36"/>
      <c r="L426" s="29"/>
      <c r="M426" s="29"/>
      <c r="N426" s="29"/>
      <c r="O426" s="29"/>
      <c r="P426" s="29"/>
      <c r="R426" s="36"/>
      <c r="S426" s="36"/>
      <c r="T426" s="36"/>
      <c r="U426" s="36"/>
      <c r="V426" s="36"/>
      <c r="X426" s="29"/>
      <c r="Y426" s="29"/>
      <c r="Z426" s="29"/>
      <c r="AA426" s="29"/>
      <c r="AB426" s="29"/>
    </row>
    <row r="427" spans="1:28" ht="73.5" customHeight="1" x14ac:dyDescent="0.25">
      <c r="A427" s="24"/>
      <c r="B427" s="25" t="s">
        <v>74</v>
      </c>
      <c r="C427" s="26" t="s">
        <v>223</v>
      </c>
      <c r="D427" s="27">
        <f>D431+D428+D448+D449</f>
        <v>0</v>
      </c>
      <c r="F427" s="28">
        <v>0.85</v>
      </c>
      <c r="G427" s="28">
        <v>0</v>
      </c>
      <c r="H427" s="28">
        <v>0</v>
      </c>
      <c r="I427" s="28">
        <v>0.15</v>
      </c>
      <c r="J427" s="59">
        <f>SUM(F427:I427)</f>
        <v>1</v>
      </c>
      <c r="K427" s="80" t="str">
        <f>IF(J427=100%,"","Jāprecizē dati šīs rindas F līdz I kolonnās")</f>
        <v/>
      </c>
      <c r="L427" s="29">
        <f>$D427*F427</f>
        <v>0</v>
      </c>
      <c r="M427" s="29">
        <f>$D427*G427</f>
        <v>0</v>
      </c>
      <c r="N427" s="29">
        <f>$D427*H427</f>
        <v>0</v>
      </c>
      <c r="O427" s="29">
        <f>$D427*I427</f>
        <v>0</v>
      </c>
      <c r="P427" s="29">
        <f>SUM(L427:O427)</f>
        <v>0</v>
      </c>
      <c r="R427" s="30">
        <f t="shared" ref="R427" si="117">IF(L427=0,0,X427/$AB427)</f>
        <v>0</v>
      </c>
      <c r="S427" s="30">
        <f t="shared" ref="S427" si="118">IF(M427=0,0,Y427/$AB427)</f>
        <v>0</v>
      </c>
      <c r="T427" s="30">
        <f t="shared" ref="T427" si="119">IF(N427=0,0,Z427/$AB427)</f>
        <v>0</v>
      </c>
      <c r="U427" s="30">
        <f t="shared" ref="U427" si="120">IF(O427=0,0,AA427/$AB427)</f>
        <v>0</v>
      </c>
      <c r="V427" s="30">
        <f t="shared" ref="V427" si="121">IF(P427=0,0,AB427/$AB427)</f>
        <v>0</v>
      </c>
      <c r="X427" s="31">
        <f>$L427*$L$2</f>
        <v>0</v>
      </c>
      <c r="Y427" s="31">
        <f>IF(M427=0,0,P427-X427)</f>
        <v>0</v>
      </c>
      <c r="Z427" s="31">
        <f>IF(N427=0,0,P427-X427)</f>
        <v>0</v>
      </c>
      <c r="AA427" s="31">
        <f>IF(O427=0,0,P427-X427)</f>
        <v>0</v>
      </c>
      <c r="AB427" s="31">
        <f>SUM(X427:AA427)</f>
        <v>0</v>
      </c>
    </row>
    <row r="428" spans="1:28" ht="31.5" customHeight="1" outlineLevel="1" x14ac:dyDescent="0.25">
      <c r="A428" s="84" t="s">
        <v>36</v>
      </c>
      <c r="B428" s="38" t="s">
        <v>268</v>
      </c>
      <c r="C428" s="83" t="s">
        <v>38</v>
      </c>
      <c r="D428" s="40">
        <f>D429</f>
        <v>0</v>
      </c>
      <c r="F428" s="36"/>
      <c r="G428" s="36"/>
      <c r="H428" s="36"/>
      <c r="I428" s="36"/>
      <c r="J428" s="36"/>
      <c r="L428" s="29"/>
      <c r="M428" s="29"/>
      <c r="N428" s="29"/>
      <c r="O428" s="29"/>
      <c r="P428" s="29"/>
      <c r="R428" s="36"/>
      <c r="S428" s="36"/>
      <c r="T428" s="36"/>
      <c r="U428" s="36"/>
      <c r="V428" s="36"/>
      <c r="X428" s="29"/>
      <c r="Y428" s="29"/>
      <c r="Z428" s="29"/>
      <c r="AA428" s="29"/>
      <c r="AB428" s="29"/>
    </row>
    <row r="429" spans="1:28" ht="34.9" customHeight="1" outlineLevel="1" x14ac:dyDescent="0.25">
      <c r="A429" s="85" t="s">
        <v>39</v>
      </c>
      <c r="B429" s="44" t="s">
        <v>269</v>
      </c>
      <c r="C429" s="83" t="s">
        <v>85</v>
      </c>
      <c r="D429" s="40">
        <f>D430</f>
        <v>0</v>
      </c>
      <c r="F429" s="36"/>
      <c r="G429" s="36"/>
      <c r="H429" s="36"/>
      <c r="I429" s="36"/>
      <c r="J429" s="36"/>
      <c r="L429" s="29"/>
      <c r="M429" s="29"/>
      <c r="N429" s="29"/>
      <c r="O429" s="29"/>
      <c r="P429" s="29"/>
      <c r="R429" s="36"/>
      <c r="S429" s="36"/>
      <c r="T429" s="36"/>
      <c r="U429" s="36"/>
      <c r="V429" s="36"/>
      <c r="X429" s="29"/>
      <c r="Y429" s="29"/>
      <c r="Z429" s="29"/>
      <c r="AA429" s="29"/>
      <c r="AB429" s="29"/>
    </row>
    <row r="430" spans="1:28" ht="78.75" outlineLevel="1" x14ac:dyDescent="0.25">
      <c r="A430" s="86" t="s">
        <v>42</v>
      </c>
      <c r="B430" s="57" t="s">
        <v>270</v>
      </c>
      <c r="C430" s="58" t="s">
        <v>271</v>
      </c>
      <c r="D430" s="35"/>
      <c r="F430" s="36"/>
      <c r="G430" s="36"/>
      <c r="H430" s="36"/>
      <c r="I430" s="36"/>
      <c r="J430" s="36"/>
      <c r="L430" s="29"/>
      <c r="M430" s="29"/>
      <c r="N430" s="29"/>
      <c r="O430" s="29"/>
      <c r="P430" s="29"/>
      <c r="R430" s="36"/>
      <c r="S430" s="36"/>
      <c r="T430" s="36"/>
      <c r="U430" s="36"/>
      <c r="V430" s="36"/>
      <c r="X430" s="29"/>
      <c r="Y430" s="29"/>
      <c r="Z430" s="29"/>
      <c r="AA430" s="29"/>
      <c r="AB430" s="29"/>
    </row>
    <row r="431" spans="1:28" ht="31.5" customHeight="1" outlineLevel="1" x14ac:dyDescent="0.25">
      <c r="A431" s="37" t="s">
        <v>45</v>
      </c>
      <c r="B431" s="38" t="s">
        <v>224</v>
      </c>
      <c r="C431" s="39" t="s">
        <v>47</v>
      </c>
      <c r="D431" s="47">
        <f>D432+D433+D434+D437+D445</f>
        <v>0</v>
      </c>
      <c r="F431" s="36"/>
      <c r="G431" s="36"/>
      <c r="H431" s="36"/>
      <c r="I431" s="36"/>
      <c r="J431" s="59"/>
      <c r="L431" s="29"/>
      <c r="M431" s="29"/>
      <c r="N431" s="29"/>
      <c r="O431" s="29"/>
      <c r="P431" s="29"/>
      <c r="R431" s="36"/>
      <c r="S431" s="36"/>
      <c r="T431" s="36"/>
      <c r="U431" s="36"/>
      <c r="V431" s="36"/>
      <c r="X431" s="29"/>
      <c r="Y431" s="29"/>
      <c r="Z431" s="29"/>
      <c r="AA431" s="29"/>
      <c r="AB431" s="29"/>
    </row>
    <row r="432" spans="1:28" ht="31.5" customHeight="1" outlineLevel="1" x14ac:dyDescent="0.25">
      <c r="A432" s="41" t="s">
        <v>48</v>
      </c>
      <c r="B432" s="42" t="s">
        <v>225</v>
      </c>
      <c r="C432" s="48" t="s">
        <v>226</v>
      </c>
      <c r="D432" s="35"/>
      <c r="F432" s="36"/>
      <c r="G432" s="36"/>
      <c r="H432" s="36"/>
      <c r="I432" s="36"/>
      <c r="J432" s="59"/>
      <c r="L432" s="29"/>
      <c r="M432" s="29"/>
      <c r="N432" s="29"/>
      <c r="O432" s="29"/>
      <c r="P432" s="29"/>
      <c r="R432" s="36"/>
      <c r="S432" s="36"/>
      <c r="T432" s="36"/>
      <c r="U432" s="36"/>
      <c r="V432" s="36"/>
      <c r="X432" s="29"/>
      <c r="Y432" s="29"/>
      <c r="Z432" s="29"/>
      <c r="AA432" s="29"/>
      <c r="AB432" s="29"/>
    </row>
    <row r="433" spans="1:28" ht="33" customHeight="1" outlineLevel="1" x14ac:dyDescent="0.25">
      <c r="A433" s="41" t="s">
        <v>51</v>
      </c>
      <c r="B433" s="42" t="s">
        <v>227</v>
      </c>
      <c r="C433" s="48" t="s">
        <v>53</v>
      </c>
      <c r="D433" s="35"/>
      <c r="F433" s="36"/>
      <c r="G433" s="36"/>
      <c r="H433" s="36"/>
      <c r="I433" s="36"/>
      <c r="J433" s="59"/>
      <c r="L433" s="29"/>
      <c r="M433" s="29"/>
      <c r="N433" s="29"/>
      <c r="O433" s="29"/>
      <c r="P433" s="29"/>
      <c r="R433" s="36"/>
      <c r="S433" s="36"/>
      <c r="T433" s="36"/>
      <c r="U433" s="36"/>
      <c r="V433" s="36"/>
      <c r="X433" s="29"/>
      <c r="Y433" s="29"/>
      <c r="Z433" s="29"/>
      <c r="AA433" s="29"/>
      <c r="AB433" s="29"/>
    </row>
    <row r="434" spans="1:28" ht="46.5" customHeight="1" outlineLevel="1" x14ac:dyDescent="0.25">
      <c r="A434" s="43" t="s">
        <v>54</v>
      </c>
      <c r="B434" s="44" t="s">
        <v>228</v>
      </c>
      <c r="C434" s="49" t="s">
        <v>138</v>
      </c>
      <c r="D434" s="40">
        <f>D435+D436</f>
        <v>0</v>
      </c>
      <c r="F434" s="36"/>
      <c r="G434" s="36"/>
      <c r="H434" s="36"/>
      <c r="I434" s="36"/>
      <c r="J434" s="59"/>
      <c r="L434" s="29"/>
      <c r="M434" s="29"/>
      <c r="N434" s="29"/>
      <c r="O434" s="29"/>
      <c r="P434" s="29"/>
      <c r="R434" s="36"/>
      <c r="S434" s="36"/>
      <c r="T434" s="36"/>
      <c r="U434" s="36"/>
      <c r="V434" s="36"/>
      <c r="X434" s="29"/>
      <c r="Y434" s="29"/>
      <c r="Z434" s="29"/>
      <c r="AA434" s="29"/>
      <c r="AB434" s="29"/>
    </row>
    <row r="435" spans="1:28" ht="28.5" customHeight="1" outlineLevel="1" x14ac:dyDescent="0.25">
      <c r="A435" s="41"/>
      <c r="B435" s="46" t="s">
        <v>229</v>
      </c>
      <c r="C435" s="50" t="s">
        <v>58</v>
      </c>
      <c r="D435" s="35"/>
      <c r="F435" s="36"/>
      <c r="G435" s="36"/>
      <c r="H435" s="36"/>
      <c r="I435" s="36"/>
      <c r="J435" s="59"/>
      <c r="L435" s="29"/>
      <c r="M435" s="29"/>
      <c r="N435" s="29"/>
      <c r="O435" s="29"/>
      <c r="P435" s="29"/>
      <c r="R435" s="36"/>
      <c r="S435" s="36"/>
      <c r="T435" s="36"/>
      <c r="U435" s="36"/>
      <c r="V435" s="36"/>
      <c r="X435" s="29"/>
      <c r="Y435" s="29"/>
      <c r="Z435" s="29"/>
      <c r="AA435" s="29"/>
      <c r="AB435" s="29"/>
    </row>
    <row r="436" spans="1:28" ht="30.4" customHeight="1" outlineLevel="1" x14ac:dyDescent="0.25">
      <c r="A436" s="41"/>
      <c r="B436" s="46" t="s">
        <v>230</v>
      </c>
      <c r="C436" s="50" t="s">
        <v>60</v>
      </c>
      <c r="D436" s="35"/>
      <c r="F436" s="36"/>
      <c r="G436" s="36"/>
      <c r="H436" s="36"/>
      <c r="I436" s="36"/>
      <c r="J436" s="59"/>
      <c r="L436" s="29"/>
      <c r="M436" s="29"/>
      <c r="N436" s="29"/>
      <c r="O436" s="29"/>
      <c r="P436" s="29"/>
      <c r="R436" s="36"/>
      <c r="S436" s="36"/>
      <c r="T436" s="36"/>
      <c r="U436" s="36"/>
      <c r="V436" s="36"/>
      <c r="X436" s="29"/>
      <c r="Y436" s="29"/>
      <c r="Z436" s="29"/>
      <c r="AA436" s="29"/>
      <c r="AB436" s="29"/>
    </row>
    <row r="437" spans="1:28" ht="50.25" customHeight="1" outlineLevel="1" x14ac:dyDescent="0.25">
      <c r="A437" s="43" t="s">
        <v>63</v>
      </c>
      <c r="B437" s="44" t="s">
        <v>231</v>
      </c>
      <c r="C437" s="39" t="s">
        <v>273</v>
      </c>
      <c r="D437" s="47">
        <f>D438+D441+D443</f>
        <v>0</v>
      </c>
      <c r="F437" s="36"/>
      <c r="G437" s="36"/>
      <c r="H437" s="36"/>
      <c r="I437" s="36"/>
      <c r="J437" s="59"/>
      <c r="L437" s="29"/>
      <c r="M437" s="29"/>
      <c r="N437" s="29"/>
      <c r="O437" s="29"/>
      <c r="P437" s="29"/>
      <c r="R437" s="36"/>
      <c r="S437" s="36"/>
      <c r="T437" s="36"/>
      <c r="U437" s="36"/>
      <c r="V437" s="36"/>
      <c r="X437" s="29"/>
      <c r="Y437" s="29"/>
      <c r="Z437" s="29"/>
      <c r="AA437" s="29"/>
      <c r="AB437" s="29"/>
    </row>
    <row r="438" spans="1:28" ht="58.15" customHeight="1" outlineLevel="1" x14ac:dyDescent="0.25">
      <c r="A438" s="51" t="s">
        <v>143</v>
      </c>
      <c r="B438" s="52" t="s">
        <v>232</v>
      </c>
      <c r="C438" s="39" t="s">
        <v>272</v>
      </c>
      <c r="D438" s="47">
        <f>D439+D440</f>
        <v>0</v>
      </c>
      <c r="F438" s="36"/>
      <c r="G438" s="36"/>
      <c r="H438" s="36"/>
      <c r="I438" s="36"/>
      <c r="J438" s="59"/>
      <c r="L438" s="29"/>
      <c r="M438" s="29"/>
      <c r="N438" s="29"/>
      <c r="O438" s="29"/>
      <c r="P438" s="29"/>
      <c r="R438" s="36"/>
      <c r="S438" s="36"/>
      <c r="T438" s="36"/>
      <c r="U438" s="36"/>
      <c r="V438" s="36"/>
      <c r="X438" s="29"/>
      <c r="Y438" s="29"/>
      <c r="Z438" s="29"/>
      <c r="AA438" s="29"/>
      <c r="AB438" s="29"/>
    </row>
    <row r="439" spans="1:28" ht="37.5" customHeight="1" outlineLevel="1" x14ac:dyDescent="0.25">
      <c r="A439" s="41"/>
      <c r="B439" s="46" t="s">
        <v>233</v>
      </c>
      <c r="C439" s="50" t="s">
        <v>147</v>
      </c>
      <c r="D439" s="35"/>
      <c r="F439" s="36"/>
      <c r="G439" s="36"/>
      <c r="H439" s="36"/>
      <c r="I439" s="36"/>
      <c r="J439" s="59"/>
      <c r="L439" s="29"/>
      <c r="M439" s="29"/>
      <c r="N439" s="29"/>
      <c r="O439" s="29"/>
      <c r="P439" s="29"/>
      <c r="R439" s="36"/>
      <c r="S439" s="36"/>
      <c r="T439" s="36"/>
      <c r="U439" s="36"/>
      <c r="V439" s="36"/>
      <c r="X439" s="29"/>
      <c r="Y439" s="29"/>
      <c r="Z439" s="29"/>
      <c r="AA439" s="29"/>
      <c r="AB439" s="29"/>
    </row>
    <row r="440" spans="1:28" ht="81" customHeight="1" outlineLevel="1" x14ac:dyDescent="0.25">
      <c r="A440" s="41"/>
      <c r="B440" s="46" t="s">
        <v>234</v>
      </c>
      <c r="C440" s="50"/>
      <c r="D440" s="35"/>
      <c r="F440" s="36"/>
      <c r="G440" s="36"/>
      <c r="H440" s="36"/>
      <c r="I440" s="36"/>
      <c r="J440" s="59"/>
      <c r="L440" s="29"/>
      <c r="M440" s="29"/>
      <c r="N440" s="29"/>
      <c r="O440" s="29"/>
      <c r="P440" s="29"/>
      <c r="R440" s="36"/>
      <c r="S440" s="36"/>
      <c r="T440" s="36"/>
      <c r="U440" s="36"/>
      <c r="V440" s="36"/>
      <c r="X440" s="29"/>
      <c r="Y440" s="29"/>
      <c r="Z440" s="29"/>
      <c r="AA440" s="29"/>
      <c r="AB440" s="29"/>
    </row>
    <row r="441" spans="1:28" ht="97.15" customHeight="1" outlineLevel="1" x14ac:dyDescent="0.25">
      <c r="A441" s="51" t="s">
        <v>148</v>
      </c>
      <c r="B441" s="52" t="s">
        <v>235</v>
      </c>
      <c r="C441" s="39" t="s">
        <v>150</v>
      </c>
      <c r="D441" s="40">
        <f>D442</f>
        <v>0</v>
      </c>
      <c r="F441" s="36"/>
      <c r="G441" s="36"/>
      <c r="H441" s="36"/>
      <c r="I441" s="36"/>
      <c r="J441" s="59"/>
      <c r="L441" s="29"/>
      <c r="M441" s="29"/>
      <c r="N441" s="29"/>
      <c r="O441" s="29"/>
      <c r="P441" s="29"/>
      <c r="R441" s="36"/>
      <c r="S441" s="36"/>
      <c r="T441" s="36"/>
      <c r="U441" s="36"/>
      <c r="V441" s="36"/>
      <c r="X441" s="29"/>
      <c r="Y441" s="29"/>
      <c r="Z441" s="29"/>
      <c r="AA441" s="29"/>
      <c r="AB441" s="29"/>
    </row>
    <row r="442" spans="1:28" ht="33.75" customHeight="1" outlineLevel="1" x14ac:dyDescent="0.25">
      <c r="A442" s="41"/>
      <c r="B442" s="46" t="s">
        <v>236</v>
      </c>
      <c r="C442" s="50" t="s">
        <v>207</v>
      </c>
      <c r="D442" s="35"/>
      <c r="F442" s="36"/>
      <c r="G442" s="36"/>
      <c r="H442" s="36"/>
      <c r="I442" s="36"/>
      <c r="J442" s="59"/>
      <c r="L442" s="29"/>
      <c r="M442" s="29"/>
      <c r="N442" s="29"/>
      <c r="O442" s="29"/>
      <c r="P442" s="29"/>
      <c r="R442" s="36"/>
      <c r="S442" s="36"/>
      <c r="T442" s="36"/>
      <c r="U442" s="36"/>
      <c r="V442" s="36"/>
      <c r="X442" s="29"/>
      <c r="Y442" s="29"/>
      <c r="Z442" s="29"/>
      <c r="AA442" s="29"/>
      <c r="AB442" s="29"/>
    </row>
    <row r="443" spans="1:28" ht="33.75" customHeight="1" outlineLevel="1" x14ac:dyDescent="0.25">
      <c r="A443" s="51" t="s">
        <v>66</v>
      </c>
      <c r="B443" s="52" t="s">
        <v>237</v>
      </c>
      <c r="C443" s="39" t="s">
        <v>254</v>
      </c>
      <c r="D443" s="40">
        <f>D444</f>
        <v>0</v>
      </c>
      <c r="F443" s="36"/>
      <c r="G443" s="36"/>
      <c r="H443" s="36"/>
      <c r="I443" s="36"/>
      <c r="J443" s="59"/>
      <c r="L443" s="29"/>
      <c r="M443" s="29"/>
      <c r="N443" s="29"/>
      <c r="O443" s="29"/>
      <c r="P443" s="29"/>
      <c r="R443" s="36"/>
      <c r="S443" s="36"/>
      <c r="T443" s="36"/>
      <c r="U443" s="36"/>
      <c r="V443" s="36"/>
      <c r="X443" s="29"/>
      <c r="Y443" s="29"/>
      <c r="Z443" s="29"/>
      <c r="AA443" s="29"/>
      <c r="AB443" s="29"/>
    </row>
    <row r="444" spans="1:28" ht="33.75" customHeight="1" outlineLevel="1" x14ac:dyDescent="0.25">
      <c r="A444" s="45"/>
      <c r="B444" s="46" t="s">
        <v>239</v>
      </c>
      <c r="C444" s="50" t="s">
        <v>156</v>
      </c>
      <c r="D444" s="35"/>
      <c r="F444" s="36"/>
      <c r="G444" s="36"/>
      <c r="H444" s="36"/>
      <c r="I444" s="36"/>
      <c r="J444" s="59"/>
      <c r="L444" s="29"/>
      <c r="M444" s="29"/>
      <c r="N444" s="29"/>
      <c r="O444" s="29"/>
      <c r="P444" s="29"/>
      <c r="R444" s="36"/>
      <c r="S444" s="36"/>
      <c r="T444" s="36"/>
      <c r="U444" s="36"/>
      <c r="V444" s="36"/>
      <c r="X444" s="29"/>
      <c r="Y444" s="29"/>
      <c r="Z444" s="29"/>
      <c r="AA444" s="29"/>
      <c r="AB444" s="29"/>
    </row>
    <row r="445" spans="1:28" ht="40.9" customHeight="1" outlineLevel="1" x14ac:dyDescent="0.25">
      <c r="A445" s="43" t="s">
        <v>157</v>
      </c>
      <c r="B445" s="44" t="s">
        <v>240</v>
      </c>
      <c r="C445" s="39" t="s">
        <v>159</v>
      </c>
      <c r="D445" s="47">
        <f>D446</f>
        <v>0</v>
      </c>
      <c r="F445" s="36"/>
      <c r="G445" s="36"/>
      <c r="H445" s="36"/>
      <c r="I445" s="36"/>
      <c r="J445" s="59"/>
      <c r="L445" s="29"/>
      <c r="M445" s="29"/>
      <c r="N445" s="29"/>
      <c r="O445" s="29"/>
      <c r="P445" s="29"/>
      <c r="R445" s="36"/>
      <c r="S445" s="36"/>
      <c r="T445" s="36"/>
      <c r="U445" s="36"/>
      <c r="V445" s="36"/>
      <c r="X445" s="29"/>
      <c r="Y445" s="29"/>
      <c r="Z445" s="29"/>
      <c r="AA445" s="29"/>
      <c r="AB445" s="29"/>
    </row>
    <row r="446" spans="1:28" ht="49.5" customHeight="1" outlineLevel="1" x14ac:dyDescent="0.25">
      <c r="A446" s="51" t="s">
        <v>160</v>
      </c>
      <c r="B446" s="52" t="s">
        <v>241</v>
      </c>
      <c r="C446" s="39" t="s">
        <v>257</v>
      </c>
      <c r="D446" s="47">
        <f>D447</f>
        <v>0</v>
      </c>
      <c r="F446" s="36"/>
      <c r="G446" s="36"/>
      <c r="H446" s="36"/>
      <c r="I446" s="36"/>
      <c r="J446" s="59"/>
      <c r="L446" s="29"/>
      <c r="M446" s="29"/>
      <c r="N446" s="29"/>
      <c r="O446" s="29"/>
      <c r="P446" s="29"/>
      <c r="R446" s="36"/>
      <c r="S446" s="36"/>
      <c r="T446" s="36"/>
      <c r="U446" s="36"/>
      <c r="V446" s="36"/>
      <c r="X446" s="29"/>
      <c r="Y446" s="29"/>
      <c r="Z446" s="29"/>
      <c r="AA446" s="29"/>
      <c r="AB446" s="29"/>
    </row>
    <row r="447" spans="1:28" ht="37.5" customHeight="1" outlineLevel="1" x14ac:dyDescent="0.25">
      <c r="A447" s="41"/>
      <c r="B447" s="46" t="s">
        <v>243</v>
      </c>
      <c r="C447" s="50" t="s">
        <v>164</v>
      </c>
      <c r="D447" s="35"/>
      <c r="F447" s="36"/>
      <c r="G447" s="36"/>
      <c r="H447" s="36"/>
      <c r="I447" s="36"/>
      <c r="J447" s="59"/>
      <c r="L447" s="29"/>
      <c r="M447" s="29"/>
      <c r="N447" s="29"/>
      <c r="O447" s="29"/>
      <c r="P447" s="29"/>
      <c r="R447" s="36"/>
      <c r="S447" s="36"/>
      <c r="T447" s="36"/>
      <c r="U447" s="36"/>
      <c r="V447" s="36"/>
      <c r="X447" s="29"/>
      <c r="Y447" s="29"/>
      <c r="Z447" s="29"/>
      <c r="AA447" s="29"/>
      <c r="AB447" s="29"/>
    </row>
    <row r="448" spans="1:28" ht="31.5" outlineLevel="1" x14ac:dyDescent="0.25">
      <c r="A448" s="82" t="s">
        <v>77</v>
      </c>
      <c r="B448" s="33" t="s">
        <v>244</v>
      </c>
      <c r="C448" s="48" t="s">
        <v>245</v>
      </c>
      <c r="D448" s="35"/>
      <c r="F448" s="36"/>
      <c r="G448" s="36"/>
      <c r="H448" s="36"/>
      <c r="I448" s="36"/>
      <c r="J448" s="36"/>
      <c r="L448" s="29"/>
      <c r="M448" s="29"/>
      <c r="N448" s="29"/>
      <c r="O448" s="29"/>
      <c r="P448" s="29"/>
      <c r="R448" s="36"/>
      <c r="S448" s="36"/>
      <c r="T448" s="36"/>
      <c r="U448" s="36"/>
      <c r="V448" s="36"/>
      <c r="X448" s="29"/>
      <c r="Y448" s="29"/>
      <c r="Z448" s="29"/>
      <c r="AA448" s="29"/>
      <c r="AB448" s="29"/>
    </row>
    <row r="449" spans="1:28" ht="60.75" customHeight="1" outlineLevel="1" x14ac:dyDescent="0.25">
      <c r="A449" s="32" t="s">
        <v>80</v>
      </c>
      <c r="B449" s="33" t="s">
        <v>246</v>
      </c>
      <c r="C449" s="48" t="s">
        <v>247</v>
      </c>
      <c r="D449" s="35"/>
      <c r="F449" s="36"/>
      <c r="G449" s="36"/>
      <c r="H449" s="36"/>
      <c r="I449" s="36"/>
      <c r="J449" s="59"/>
      <c r="L449" s="29"/>
      <c r="M449" s="29"/>
      <c r="N449" s="29"/>
      <c r="O449" s="29"/>
      <c r="P449" s="29"/>
      <c r="R449" s="36"/>
      <c r="S449" s="36"/>
      <c r="T449" s="36"/>
      <c r="U449" s="36"/>
      <c r="V449" s="36"/>
      <c r="X449" s="29"/>
      <c r="Y449" s="29"/>
      <c r="Z449" s="29"/>
      <c r="AA449" s="29"/>
      <c r="AB449" s="29"/>
    </row>
    <row r="450" spans="1:28" ht="24.75" customHeight="1" x14ac:dyDescent="0.25">
      <c r="A450" s="75" t="s">
        <v>248</v>
      </c>
      <c r="B450" s="75"/>
      <c r="C450" s="74"/>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row>
    <row r="451" spans="1:28" ht="24" customHeight="1" x14ac:dyDescent="0.25">
      <c r="A451" s="97" t="s">
        <v>23</v>
      </c>
      <c r="B451" s="98"/>
      <c r="C451" s="99"/>
      <c r="D451" s="19">
        <f>D453+D475+D491+D506+D528+D529+D534+D539+D540+D549+D553+D569+D570+D542+D548+D511+D513+D574</f>
        <v>0</v>
      </c>
      <c r="F451" s="20" t="e">
        <f>L451/$P$451</f>
        <v>#DIV/0!</v>
      </c>
      <c r="G451" s="20" t="e">
        <f t="shared" ref="G451:J451" si="122">M451/$P$451</f>
        <v>#DIV/0!</v>
      </c>
      <c r="H451" s="20" t="e">
        <f t="shared" si="122"/>
        <v>#DIV/0!</v>
      </c>
      <c r="I451" s="20" t="e">
        <f t="shared" si="122"/>
        <v>#DIV/0!</v>
      </c>
      <c r="J451" s="20" t="e">
        <f t="shared" si="122"/>
        <v>#DIV/0!</v>
      </c>
      <c r="L451" s="21">
        <f>SUM(L453:L574)</f>
        <v>0</v>
      </c>
      <c r="M451" s="21">
        <f t="shared" ref="M451:O451" si="123">SUM(M453:M574)</f>
        <v>0</v>
      </c>
      <c r="N451" s="21">
        <f t="shared" si="123"/>
        <v>0</v>
      </c>
      <c r="O451" s="21">
        <f t="shared" si="123"/>
        <v>0</v>
      </c>
      <c r="P451" s="21">
        <f>SUM(P453:P574)</f>
        <v>0</v>
      </c>
      <c r="R451" s="22" t="e">
        <f>X451/$P$451</f>
        <v>#DIV/0!</v>
      </c>
      <c r="S451" s="22" t="e">
        <f t="shared" ref="S451:V451" si="124">Y451/$P$451</f>
        <v>#DIV/0!</v>
      </c>
      <c r="T451" s="22" t="e">
        <f t="shared" si="124"/>
        <v>#DIV/0!</v>
      </c>
      <c r="U451" s="22" t="e">
        <f t="shared" si="124"/>
        <v>#DIV/0!</v>
      </c>
      <c r="V451" s="22" t="e">
        <f t="shared" si="124"/>
        <v>#DIV/0!</v>
      </c>
      <c r="X451" s="23">
        <f t="shared" ref="X451:AA451" si="125">SUM(X453:X574)</f>
        <v>0</v>
      </c>
      <c r="Y451" s="23">
        <f t="shared" si="125"/>
        <v>0</v>
      </c>
      <c r="Z451" s="23">
        <f t="shared" si="125"/>
        <v>0</v>
      </c>
      <c r="AA451" s="23">
        <f t="shared" si="125"/>
        <v>0</v>
      </c>
      <c r="AB451" s="23">
        <f>SUM(AB453:AB574)</f>
        <v>0</v>
      </c>
    </row>
    <row r="452" spans="1:28" ht="24" customHeight="1" x14ac:dyDescent="0.25">
      <c r="A452" s="70"/>
      <c r="B452" s="71"/>
      <c r="C452" s="72" t="s">
        <v>24</v>
      </c>
      <c r="D452" s="27">
        <f>D511+D513+D528+D534+D539+D542+D548+D553+D569</f>
        <v>0</v>
      </c>
      <c r="F452" s="36"/>
      <c r="G452" s="36"/>
      <c r="H452" s="36"/>
      <c r="I452" s="36"/>
      <c r="J452" s="36"/>
      <c r="L452" s="29">
        <f>L511+L513+L528+L534+L539+L542+L548+L553+L569</f>
        <v>0</v>
      </c>
      <c r="M452" s="29">
        <f t="shared" ref="M452:P452" si="126">M511+M513+M528+M534+M539+M542+M548+M553+M569</f>
        <v>0</v>
      </c>
      <c r="N452" s="29">
        <f t="shared" si="126"/>
        <v>0</v>
      </c>
      <c r="O452" s="29">
        <f t="shared" si="126"/>
        <v>0</v>
      </c>
      <c r="P452" s="29">
        <f t="shared" si="126"/>
        <v>0</v>
      </c>
      <c r="R452" s="30">
        <f t="shared" ref="R452:V453" si="127">IF(L452=0,0,X452/$AB452)</f>
        <v>0</v>
      </c>
      <c r="S452" s="30">
        <f t="shared" si="127"/>
        <v>0</v>
      </c>
      <c r="T452" s="30">
        <f t="shared" si="127"/>
        <v>0</v>
      </c>
      <c r="U452" s="30">
        <f t="shared" si="127"/>
        <v>0</v>
      </c>
      <c r="V452" s="30">
        <f t="shared" si="127"/>
        <v>0</v>
      </c>
      <c r="X452" s="31">
        <f>X511+X513+X528+X534+X539+X542+X548+X553+X569</f>
        <v>0</v>
      </c>
      <c r="Y452" s="31">
        <f t="shared" ref="Y452:AB452" si="128">Y511+Y513+Y528+Y534+Y539+Y542+Y548+Y553+Y569</f>
        <v>0</v>
      </c>
      <c r="Z452" s="31">
        <f t="shared" si="128"/>
        <v>0</v>
      </c>
      <c r="AA452" s="31">
        <f t="shared" si="128"/>
        <v>0</v>
      </c>
      <c r="AB452" s="31">
        <f t="shared" si="128"/>
        <v>0</v>
      </c>
    </row>
    <row r="453" spans="1:28" ht="41.65" customHeight="1" x14ac:dyDescent="0.25">
      <c r="A453" s="24"/>
      <c r="B453" s="25" t="s">
        <v>25</v>
      </c>
      <c r="C453" s="26" t="s">
        <v>26</v>
      </c>
      <c r="D453" s="27">
        <f>D454+D455+D457+D460+D472+D473+D474</f>
        <v>0</v>
      </c>
      <c r="F453" s="28">
        <v>0.85</v>
      </c>
      <c r="G453" s="28">
        <v>0</v>
      </c>
      <c r="H453" s="28">
        <v>0.15</v>
      </c>
      <c r="I453" s="28">
        <v>0</v>
      </c>
      <c r="J453" s="59">
        <f>SUM(F453:I453)</f>
        <v>1</v>
      </c>
      <c r="K453" s="80" t="str">
        <f>IF(J453=100%,"","Jāprecizē dati šīs rindas F līdz I kolonnās")</f>
        <v/>
      </c>
      <c r="L453" s="29">
        <f>$D453*F453</f>
        <v>0</v>
      </c>
      <c r="M453" s="29">
        <f>$D453*G453</f>
        <v>0</v>
      </c>
      <c r="N453" s="29">
        <f>$D453*H453</f>
        <v>0</v>
      </c>
      <c r="O453" s="29">
        <f>$D453*I453</f>
        <v>0</v>
      </c>
      <c r="P453" s="29">
        <f>SUM(L453:O453)</f>
        <v>0</v>
      </c>
      <c r="R453" s="30">
        <f t="shared" si="127"/>
        <v>0</v>
      </c>
      <c r="S453" s="30">
        <f t="shared" si="127"/>
        <v>0</v>
      </c>
      <c r="T453" s="30">
        <f t="shared" si="127"/>
        <v>0</v>
      </c>
      <c r="U453" s="30">
        <f t="shared" si="127"/>
        <v>0</v>
      </c>
      <c r="V453" s="30">
        <f t="shared" si="127"/>
        <v>0</v>
      </c>
      <c r="X453" s="31">
        <f>$L453*$L$2</f>
        <v>0</v>
      </c>
      <c r="Y453" s="31">
        <f>IF(M453=0,0,P453-X453)</f>
        <v>0</v>
      </c>
      <c r="Z453" s="31">
        <f>IF(N453=0,0,P453-X453)</f>
        <v>0</v>
      </c>
      <c r="AA453" s="31">
        <f>IF(O453=0,0,P453-X453)</f>
        <v>0</v>
      </c>
      <c r="AB453" s="31">
        <f>SUM(X453:AA453)</f>
        <v>0</v>
      </c>
    </row>
    <row r="454" spans="1:28" ht="95.25" customHeight="1" outlineLevel="1" x14ac:dyDescent="0.25">
      <c r="A454" s="32" t="s">
        <v>27</v>
      </c>
      <c r="B454" s="33" t="s">
        <v>28</v>
      </c>
      <c r="C454" s="34" t="s">
        <v>29</v>
      </c>
      <c r="D454" s="35"/>
      <c r="F454" s="36"/>
      <c r="G454" s="36"/>
      <c r="H454" s="36"/>
      <c r="I454" s="36"/>
      <c r="J454" s="59"/>
      <c r="L454" s="29"/>
      <c r="M454" s="29"/>
      <c r="N454" s="29"/>
      <c r="O454" s="29"/>
      <c r="P454" s="29"/>
      <c r="R454" s="36"/>
      <c r="S454" s="36"/>
      <c r="T454" s="36"/>
      <c r="U454" s="36"/>
      <c r="V454" s="36"/>
      <c r="X454" s="29"/>
      <c r="Y454" s="29"/>
      <c r="Z454" s="29"/>
      <c r="AA454" s="29"/>
      <c r="AB454" s="29"/>
    </row>
    <row r="455" spans="1:28" ht="31.5" customHeight="1" outlineLevel="1" x14ac:dyDescent="0.25">
      <c r="A455" s="37" t="s">
        <v>30</v>
      </c>
      <c r="B455" s="38" t="s">
        <v>31</v>
      </c>
      <c r="C455" s="39" t="s">
        <v>32</v>
      </c>
      <c r="D455" s="40">
        <f>D456</f>
        <v>0</v>
      </c>
      <c r="F455" s="36"/>
      <c r="G455" s="36"/>
      <c r="H455" s="36"/>
      <c r="I455" s="36"/>
      <c r="J455" s="59"/>
      <c r="L455" s="29"/>
      <c r="M455" s="29"/>
      <c r="N455" s="29"/>
      <c r="O455" s="29"/>
      <c r="P455" s="29"/>
      <c r="R455" s="36"/>
      <c r="S455" s="36"/>
      <c r="T455" s="36"/>
      <c r="U455" s="36"/>
      <c r="V455" s="36"/>
      <c r="X455" s="29"/>
      <c r="Y455" s="29"/>
      <c r="Z455" s="29"/>
      <c r="AA455" s="29"/>
      <c r="AB455" s="29"/>
    </row>
    <row r="456" spans="1:28" ht="31.5" customHeight="1" outlineLevel="1" x14ac:dyDescent="0.25">
      <c r="A456" s="41" t="s">
        <v>33</v>
      </c>
      <c r="B456" s="42" t="s">
        <v>34</v>
      </c>
      <c r="C456" s="34" t="s">
        <v>35</v>
      </c>
      <c r="D456" s="35"/>
      <c r="F456" s="36"/>
      <c r="G456" s="36"/>
      <c r="H456" s="36"/>
      <c r="I456" s="36"/>
      <c r="J456" s="59"/>
      <c r="L456" s="29"/>
      <c r="M456" s="29"/>
      <c r="N456" s="29"/>
      <c r="O456" s="29"/>
      <c r="P456" s="29"/>
      <c r="R456" s="36"/>
      <c r="S456" s="36"/>
      <c r="T456" s="36"/>
      <c r="U456" s="36"/>
      <c r="V456" s="36"/>
      <c r="X456" s="29"/>
      <c r="Y456" s="29"/>
      <c r="Z456" s="29"/>
      <c r="AA456" s="29"/>
      <c r="AB456" s="29"/>
    </row>
    <row r="457" spans="1:28" ht="31.5" customHeight="1" outlineLevel="1" x14ac:dyDescent="0.25">
      <c r="A457" s="37" t="s">
        <v>36</v>
      </c>
      <c r="B457" s="38" t="s">
        <v>37</v>
      </c>
      <c r="C457" s="39" t="s">
        <v>38</v>
      </c>
      <c r="D457" s="40">
        <f>D458</f>
        <v>0</v>
      </c>
      <c r="F457" s="36"/>
      <c r="G457" s="36"/>
      <c r="H457" s="36"/>
      <c r="I457" s="36"/>
      <c r="J457" s="59"/>
      <c r="L457" s="29"/>
      <c r="M457" s="29"/>
      <c r="N457" s="29"/>
      <c r="O457" s="29"/>
      <c r="P457" s="29"/>
      <c r="R457" s="36"/>
      <c r="S457" s="36"/>
      <c r="T457" s="36"/>
      <c r="U457" s="36"/>
      <c r="V457" s="36"/>
      <c r="X457" s="29"/>
      <c r="Y457" s="29"/>
      <c r="Z457" s="29"/>
      <c r="AA457" s="29"/>
      <c r="AB457" s="29"/>
    </row>
    <row r="458" spans="1:28" ht="33" customHeight="1" outlineLevel="1" x14ac:dyDescent="0.25">
      <c r="A458" s="43" t="s">
        <v>39</v>
      </c>
      <c r="B458" s="44" t="s">
        <v>40</v>
      </c>
      <c r="C458" s="39" t="s">
        <v>41</v>
      </c>
      <c r="D458" s="40">
        <f>D459</f>
        <v>0</v>
      </c>
      <c r="F458" s="36"/>
      <c r="G458" s="36"/>
      <c r="H458" s="36"/>
      <c r="I458" s="36"/>
      <c r="J458" s="59"/>
      <c r="L458" s="29"/>
      <c r="M458" s="29"/>
      <c r="N458" s="29"/>
      <c r="O458" s="29"/>
      <c r="P458" s="29"/>
      <c r="R458" s="36"/>
      <c r="S458" s="36"/>
      <c r="T458" s="36"/>
      <c r="U458" s="36"/>
      <c r="V458" s="36"/>
      <c r="X458" s="29"/>
      <c r="Y458" s="29"/>
      <c r="Z458" s="29"/>
      <c r="AA458" s="29"/>
      <c r="AB458" s="29"/>
    </row>
    <row r="459" spans="1:28" ht="85.5" customHeight="1" outlineLevel="1" x14ac:dyDescent="0.25">
      <c r="A459" s="45" t="s">
        <v>42</v>
      </c>
      <c r="B459" s="46" t="s">
        <v>43</v>
      </c>
      <c r="C459" s="34" t="s">
        <v>44</v>
      </c>
      <c r="D459" s="35"/>
      <c r="F459" s="36"/>
      <c r="G459" s="36"/>
      <c r="H459" s="36"/>
      <c r="I459" s="36"/>
      <c r="J459" s="59"/>
      <c r="L459" s="29"/>
      <c r="M459" s="29"/>
      <c r="N459" s="29"/>
      <c r="O459" s="29"/>
      <c r="P459" s="29"/>
      <c r="R459" s="36"/>
      <c r="S459" s="36"/>
      <c r="T459" s="36"/>
      <c r="U459" s="36"/>
      <c r="V459" s="36"/>
      <c r="X459" s="29"/>
      <c r="Y459" s="29"/>
      <c r="Z459" s="29"/>
      <c r="AA459" s="29"/>
      <c r="AB459" s="29"/>
    </row>
    <row r="460" spans="1:28" ht="31.5" customHeight="1" outlineLevel="1" x14ac:dyDescent="0.25">
      <c r="A460" s="37" t="s">
        <v>45</v>
      </c>
      <c r="B460" s="38" t="s">
        <v>46</v>
      </c>
      <c r="C460" s="39" t="s">
        <v>47</v>
      </c>
      <c r="D460" s="47">
        <f>D461+D462+D463+D467</f>
        <v>0</v>
      </c>
      <c r="F460" s="36"/>
      <c r="G460" s="36"/>
      <c r="H460" s="36"/>
      <c r="I460" s="36"/>
      <c r="J460" s="59"/>
      <c r="L460" s="29"/>
      <c r="M460" s="29"/>
      <c r="N460" s="29"/>
      <c r="O460" s="29"/>
      <c r="P460" s="29"/>
      <c r="R460" s="36"/>
      <c r="S460" s="36"/>
      <c r="T460" s="36"/>
      <c r="U460" s="36"/>
      <c r="V460" s="36"/>
      <c r="X460" s="29"/>
      <c r="Y460" s="29"/>
      <c r="Z460" s="29"/>
      <c r="AA460" s="29"/>
      <c r="AB460" s="29"/>
    </row>
    <row r="461" spans="1:28" ht="33" customHeight="1" outlineLevel="1" x14ac:dyDescent="0.25">
      <c r="A461" s="41" t="s">
        <v>48</v>
      </c>
      <c r="B461" s="42" t="s">
        <v>49</v>
      </c>
      <c r="C461" s="48" t="s">
        <v>50</v>
      </c>
      <c r="D461" s="35"/>
      <c r="F461" s="36"/>
      <c r="G461" s="36"/>
      <c r="H461" s="36"/>
      <c r="I461" s="36"/>
      <c r="J461" s="59"/>
      <c r="L461" s="29"/>
      <c r="M461" s="29"/>
      <c r="N461" s="29"/>
      <c r="O461" s="29"/>
      <c r="P461" s="29"/>
      <c r="R461" s="36"/>
      <c r="S461" s="36"/>
      <c r="T461" s="36"/>
      <c r="U461" s="36"/>
      <c r="V461" s="36"/>
      <c r="X461" s="29"/>
      <c r="Y461" s="29"/>
      <c r="Z461" s="29"/>
      <c r="AA461" s="29"/>
      <c r="AB461" s="29"/>
    </row>
    <row r="462" spans="1:28" ht="33" customHeight="1" outlineLevel="1" x14ac:dyDescent="0.25">
      <c r="A462" s="41" t="s">
        <v>51</v>
      </c>
      <c r="B462" s="42" t="s">
        <v>52</v>
      </c>
      <c r="C462" s="48" t="s">
        <v>53</v>
      </c>
      <c r="D462" s="35"/>
      <c r="F462" s="36"/>
      <c r="G462" s="36"/>
      <c r="H462" s="36"/>
      <c r="I462" s="36"/>
      <c r="J462" s="59"/>
      <c r="L462" s="29"/>
      <c r="M462" s="29"/>
      <c r="N462" s="29"/>
      <c r="O462" s="29"/>
      <c r="P462" s="29"/>
      <c r="R462" s="36"/>
      <c r="S462" s="36"/>
      <c r="T462" s="36"/>
      <c r="U462" s="36"/>
      <c r="V462" s="36"/>
      <c r="X462" s="29"/>
      <c r="Y462" s="29"/>
      <c r="Z462" s="29"/>
      <c r="AA462" s="29"/>
      <c r="AB462" s="29"/>
    </row>
    <row r="463" spans="1:28" ht="46.5" customHeight="1" outlineLevel="1" x14ac:dyDescent="0.25">
      <c r="A463" s="43" t="s">
        <v>54</v>
      </c>
      <c r="B463" s="44" t="s">
        <v>55</v>
      </c>
      <c r="C463" s="49" t="s">
        <v>56</v>
      </c>
      <c r="D463" s="47">
        <f>D464+D465+D466</f>
        <v>0</v>
      </c>
      <c r="F463" s="36"/>
      <c r="G463" s="36"/>
      <c r="H463" s="36"/>
      <c r="I463" s="36"/>
      <c r="J463" s="59"/>
      <c r="L463" s="29"/>
      <c r="M463" s="29"/>
      <c r="N463" s="29"/>
      <c r="O463" s="29"/>
      <c r="P463" s="29"/>
      <c r="R463" s="36"/>
      <c r="S463" s="36"/>
      <c r="T463" s="36"/>
      <c r="U463" s="36"/>
      <c r="V463" s="36"/>
      <c r="X463" s="29"/>
      <c r="Y463" s="29"/>
      <c r="Z463" s="29"/>
      <c r="AA463" s="29"/>
      <c r="AB463" s="29"/>
    </row>
    <row r="464" spans="1:28" ht="22.5" customHeight="1" outlineLevel="1" x14ac:dyDescent="0.25">
      <c r="A464" s="41"/>
      <c r="B464" s="46" t="s">
        <v>57</v>
      </c>
      <c r="C464" s="50" t="s">
        <v>58</v>
      </c>
      <c r="D464" s="35"/>
      <c r="F464" s="36"/>
      <c r="G464" s="36"/>
      <c r="H464" s="36"/>
      <c r="I464" s="36"/>
      <c r="J464" s="59"/>
      <c r="L464" s="29"/>
      <c r="M464" s="29"/>
      <c r="N464" s="29"/>
      <c r="O464" s="29"/>
      <c r="P464" s="29"/>
      <c r="R464" s="36"/>
      <c r="S464" s="36"/>
      <c r="T464" s="36"/>
      <c r="U464" s="36"/>
      <c r="V464" s="36"/>
      <c r="X464" s="29"/>
      <c r="Y464" s="29"/>
      <c r="Z464" s="29"/>
      <c r="AA464" s="29"/>
      <c r="AB464" s="29"/>
    </row>
    <row r="465" spans="1:28" ht="21.75" customHeight="1" outlineLevel="1" x14ac:dyDescent="0.25">
      <c r="A465" s="41"/>
      <c r="B465" s="46" t="s">
        <v>59</v>
      </c>
      <c r="C465" s="50" t="s">
        <v>60</v>
      </c>
      <c r="D465" s="35"/>
      <c r="F465" s="36"/>
      <c r="G465" s="36"/>
      <c r="H465" s="36"/>
      <c r="I465" s="36"/>
      <c r="J465" s="59"/>
      <c r="L465" s="29"/>
      <c r="M465" s="29"/>
      <c r="N465" s="29"/>
      <c r="O465" s="29"/>
      <c r="P465" s="29"/>
      <c r="R465" s="36"/>
      <c r="S465" s="36"/>
      <c r="T465" s="36"/>
      <c r="U465" s="36"/>
      <c r="V465" s="36"/>
      <c r="X465" s="29"/>
      <c r="Y465" s="29"/>
      <c r="Z465" s="29"/>
      <c r="AA465" s="29"/>
      <c r="AB465" s="29"/>
    </row>
    <row r="466" spans="1:28" ht="21.75" customHeight="1" outlineLevel="1" x14ac:dyDescent="0.25">
      <c r="A466" s="41"/>
      <c r="B466" s="46" t="s">
        <v>61</v>
      </c>
      <c r="C466" s="50" t="s">
        <v>62</v>
      </c>
      <c r="D466" s="35"/>
      <c r="F466" s="36"/>
      <c r="G466" s="36"/>
      <c r="H466" s="36"/>
      <c r="I466" s="36"/>
      <c r="J466" s="59"/>
      <c r="L466" s="29"/>
      <c r="M466" s="29"/>
      <c r="N466" s="29"/>
      <c r="O466" s="29"/>
      <c r="P466" s="29"/>
      <c r="R466" s="36"/>
      <c r="S466" s="36"/>
      <c r="T466" s="36"/>
      <c r="U466" s="36"/>
      <c r="V466" s="36"/>
      <c r="X466" s="29"/>
      <c r="Y466" s="29"/>
      <c r="Z466" s="29"/>
      <c r="AA466" s="29"/>
      <c r="AB466" s="29"/>
    </row>
    <row r="467" spans="1:28" ht="39" customHeight="1" outlineLevel="1" x14ac:dyDescent="0.25">
      <c r="A467" s="43" t="s">
        <v>63</v>
      </c>
      <c r="B467" s="44" t="s">
        <v>64</v>
      </c>
      <c r="C467" s="39" t="s">
        <v>65</v>
      </c>
      <c r="D467" s="47">
        <f>D468</f>
        <v>0</v>
      </c>
      <c r="F467" s="36"/>
      <c r="G467" s="36"/>
      <c r="H467" s="36"/>
      <c r="I467" s="36"/>
      <c r="J467" s="59"/>
      <c r="L467" s="29"/>
      <c r="M467" s="29"/>
      <c r="N467" s="29"/>
      <c r="O467" s="29"/>
      <c r="P467" s="29"/>
      <c r="R467" s="36"/>
      <c r="S467" s="36"/>
      <c r="T467" s="36"/>
      <c r="U467" s="36"/>
      <c r="V467" s="36"/>
      <c r="X467" s="29"/>
      <c r="Y467" s="29"/>
      <c r="Z467" s="29"/>
      <c r="AA467" s="29"/>
      <c r="AB467" s="29"/>
    </row>
    <row r="468" spans="1:28" ht="49.9" customHeight="1" outlineLevel="1" x14ac:dyDescent="0.25">
      <c r="A468" s="51" t="s">
        <v>66</v>
      </c>
      <c r="B468" s="52" t="s">
        <v>67</v>
      </c>
      <c r="C468" s="49" t="s">
        <v>68</v>
      </c>
      <c r="D468" s="47">
        <f>D469+D470+D471</f>
        <v>0</v>
      </c>
      <c r="F468" s="36"/>
      <c r="G468" s="36"/>
      <c r="H468" s="36"/>
      <c r="I468" s="36"/>
      <c r="J468" s="59"/>
      <c r="L468" s="29"/>
      <c r="M468" s="29"/>
      <c r="N468" s="29"/>
      <c r="O468" s="29"/>
      <c r="P468" s="29"/>
      <c r="R468" s="36"/>
      <c r="S468" s="36"/>
      <c r="T468" s="36"/>
      <c r="U468" s="36"/>
      <c r="V468" s="36"/>
      <c r="X468" s="29"/>
      <c r="Y468" s="29"/>
      <c r="Z468" s="29"/>
      <c r="AA468" s="29"/>
      <c r="AB468" s="29"/>
    </row>
    <row r="469" spans="1:28" ht="37.5" customHeight="1" outlineLevel="1" x14ac:dyDescent="0.25">
      <c r="A469" s="41"/>
      <c r="B469" s="46" t="s">
        <v>69</v>
      </c>
      <c r="C469" s="50" t="s">
        <v>70</v>
      </c>
      <c r="D469" s="35"/>
      <c r="F469" s="36"/>
      <c r="G469" s="36"/>
      <c r="H469" s="36"/>
      <c r="I469" s="36"/>
      <c r="J469" s="59"/>
      <c r="L469" s="29"/>
      <c r="M469" s="29"/>
      <c r="N469" s="29"/>
      <c r="O469" s="29"/>
      <c r="P469" s="29"/>
      <c r="R469" s="36"/>
      <c r="S469" s="36"/>
      <c r="T469" s="36"/>
      <c r="U469" s="36"/>
      <c r="V469" s="36"/>
      <c r="X469" s="29"/>
      <c r="Y469" s="29"/>
      <c r="Z469" s="29"/>
      <c r="AA469" s="29"/>
      <c r="AB469" s="29"/>
    </row>
    <row r="470" spans="1:28" ht="22.5" customHeight="1" outlineLevel="1" x14ac:dyDescent="0.25">
      <c r="A470" s="41"/>
      <c r="B470" s="46" t="s">
        <v>71</v>
      </c>
      <c r="C470" s="50" t="s">
        <v>72</v>
      </c>
      <c r="D470" s="35"/>
      <c r="F470" s="36"/>
      <c r="G470" s="36"/>
      <c r="H470" s="36"/>
      <c r="I470" s="36"/>
      <c r="J470" s="59"/>
      <c r="L470" s="29"/>
      <c r="M470" s="29"/>
      <c r="N470" s="29"/>
      <c r="O470" s="29"/>
      <c r="P470" s="29"/>
      <c r="R470" s="36"/>
      <c r="S470" s="36"/>
      <c r="T470" s="36"/>
      <c r="U470" s="36"/>
      <c r="V470" s="36"/>
      <c r="X470" s="29"/>
      <c r="Y470" s="29"/>
      <c r="Z470" s="29"/>
      <c r="AA470" s="29"/>
      <c r="AB470" s="29"/>
    </row>
    <row r="471" spans="1:28" ht="22.5" customHeight="1" outlineLevel="1" x14ac:dyDescent="0.25">
      <c r="A471" s="41"/>
      <c r="B471" s="46" t="s">
        <v>73</v>
      </c>
      <c r="C471" s="50" t="s">
        <v>62</v>
      </c>
      <c r="D471" s="35"/>
      <c r="F471" s="36"/>
      <c r="G471" s="36"/>
      <c r="H471" s="36"/>
      <c r="I471" s="36"/>
      <c r="J471" s="59"/>
      <c r="L471" s="29"/>
      <c r="M471" s="29"/>
      <c r="N471" s="29"/>
      <c r="O471" s="29"/>
      <c r="P471" s="29"/>
      <c r="R471" s="36"/>
      <c r="S471" s="36"/>
      <c r="T471" s="36"/>
      <c r="U471" s="36"/>
      <c r="V471" s="36"/>
      <c r="X471" s="29"/>
      <c r="Y471" s="29"/>
      <c r="Z471" s="29"/>
      <c r="AA471" s="29"/>
      <c r="AB471" s="29"/>
    </row>
    <row r="472" spans="1:28" ht="31.5" outlineLevel="1" x14ac:dyDescent="0.25">
      <c r="A472" s="32" t="s">
        <v>74</v>
      </c>
      <c r="B472" s="33" t="s">
        <v>75</v>
      </c>
      <c r="C472" s="48" t="s">
        <v>76</v>
      </c>
      <c r="D472" s="35"/>
      <c r="F472" s="36"/>
      <c r="G472" s="36"/>
      <c r="H472" s="36"/>
      <c r="I472" s="36"/>
      <c r="J472" s="59"/>
      <c r="L472" s="29"/>
      <c r="M472" s="29"/>
      <c r="N472" s="29"/>
      <c r="O472" s="29"/>
      <c r="P472" s="29"/>
      <c r="R472" s="36"/>
      <c r="S472" s="36"/>
      <c r="T472" s="36"/>
      <c r="U472" s="36"/>
      <c r="V472" s="36"/>
      <c r="X472" s="29"/>
      <c r="Y472" s="29"/>
      <c r="Z472" s="29"/>
      <c r="AA472" s="29"/>
      <c r="AB472" s="29"/>
    </row>
    <row r="473" spans="1:28" ht="31.5" outlineLevel="1" x14ac:dyDescent="0.25">
      <c r="A473" s="32" t="s">
        <v>77</v>
      </c>
      <c r="B473" s="33" t="s">
        <v>78</v>
      </c>
      <c r="C473" s="48" t="s">
        <v>79</v>
      </c>
      <c r="D473" s="35"/>
      <c r="F473" s="36"/>
      <c r="G473" s="36"/>
      <c r="H473" s="36"/>
      <c r="I473" s="36"/>
      <c r="J473" s="59"/>
      <c r="L473" s="29"/>
      <c r="M473" s="29"/>
      <c r="N473" s="29"/>
      <c r="O473" s="29"/>
      <c r="P473" s="29"/>
      <c r="R473" s="36"/>
      <c r="S473" s="36"/>
      <c r="T473" s="36"/>
      <c r="U473" s="36"/>
      <c r="V473" s="36"/>
      <c r="X473" s="29"/>
      <c r="Y473" s="29"/>
      <c r="Z473" s="29"/>
      <c r="AA473" s="29"/>
      <c r="AB473" s="29"/>
    </row>
    <row r="474" spans="1:28" ht="47.25" outlineLevel="1" x14ac:dyDescent="0.25">
      <c r="A474" s="32" t="s">
        <v>80</v>
      </c>
      <c r="B474" s="53" t="s">
        <v>81</v>
      </c>
      <c r="C474" s="48" t="s">
        <v>82</v>
      </c>
      <c r="D474" s="35"/>
      <c r="F474" s="36"/>
      <c r="G474" s="36"/>
      <c r="H474" s="36"/>
      <c r="I474" s="36"/>
      <c r="J474" s="59"/>
      <c r="L474" s="29"/>
      <c r="M474" s="29"/>
      <c r="N474" s="29"/>
      <c r="O474" s="29"/>
      <c r="P474" s="29"/>
      <c r="R474" s="36"/>
      <c r="S474" s="36"/>
      <c r="T474" s="36"/>
      <c r="U474" s="36"/>
      <c r="V474" s="36"/>
      <c r="X474" s="29"/>
      <c r="Y474" s="29"/>
      <c r="Z474" s="29"/>
      <c r="AA474" s="29"/>
      <c r="AB474" s="29"/>
    </row>
    <row r="475" spans="1:28" ht="61.15" customHeight="1" x14ac:dyDescent="0.25">
      <c r="A475" s="24"/>
      <c r="B475" s="25" t="s">
        <v>30</v>
      </c>
      <c r="C475" s="26" t="s">
        <v>83</v>
      </c>
      <c r="D475" s="27">
        <f>D476+D479+D490</f>
        <v>0</v>
      </c>
      <c r="F475" s="28">
        <v>0.85</v>
      </c>
      <c r="G475" s="28">
        <v>0</v>
      </c>
      <c r="H475" s="28">
        <v>0.15</v>
      </c>
      <c r="I475" s="28">
        <v>0</v>
      </c>
      <c r="J475" s="59">
        <f>SUM(F475:I475)</f>
        <v>1</v>
      </c>
      <c r="K475" s="80" t="str">
        <f>IF(J475=100%,"","Jāprecizē dati šīs rindas F līdz I kolonnās")</f>
        <v/>
      </c>
      <c r="L475" s="29">
        <f>$D475*F475</f>
        <v>0</v>
      </c>
      <c r="M475" s="29">
        <f>$D475*G475</f>
        <v>0</v>
      </c>
      <c r="N475" s="29">
        <f>$D475*H475</f>
        <v>0</v>
      </c>
      <c r="O475" s="29">
        <f>$D475*I475</f>
        <v>0</v>
      </c>
      <c r="P475" s="29">
        <f>SUM(L475:O475)</f>
        <v>0</v>
      </c>
      <c r="R475" s="30">
        <f>IF(L475=0,0,X475/$AB475)</f>
        <v>0</v>
      </c>
      <c r="S475" s="30">
        <f>IF(M475=0,0,Y475/$AB475)</f>
        <v>0</v>
      </c>
      <c r="T475" s="30">
        <f>IF(N475=0,0,Z475/$AB475)</f>
        <v>0</v>
      </c>
      <c r="U475" s="30">
        <f>IF(O475=0,0,AA475/$AB475)</f>
        <v>0</v>
      </c>
      <c r="V475" s="30">
        <f>IF(P475=0,0,AB475/$AB475)</f>
        <v>0</v>
      </c>
      <c r="X475" s="31">
        <f>$L475*$L$2</f>
        <v>0</v>
      </c>
      <c r="Y475" s="31">
        <f>IF(M475=0,0,P475-X475)</f>
        <v>0</v>
      </c>
      <c r="Z475" s="31">
        <f>IF(N475=0,0,P475-X475)</f>
        <v>0</v>
      </c>
      <c r="AA475" s="31">
        <f>IF(O475=0,0,P475-X475)</f>
        <v>0</v>
      </c>
      <c r="AB475" s="31">
        <f>SUM(X475:AA475)</f>
        <v>0</v>
      </c>
    </row>
    <row r="476" spans="1:28" ht="31.5" customHeight="1" outlineLevel="1" x14ac:dyDescent="0.25">
      <c r="A476" s="37" t="s">
        <v>36</v>
      </c>
      <c r="B476" s="38" t="s">
        <v>33</v>
      </c>
      <c r="C476" s="39" t="s">
        <v>38</v>
      </c>
      <c r="D476" s="40">
        <f>D477</f>
        <v>0</v>
      </c>
      <c r="F476" s="36"/>
      <c r="G476" s="36"/>
      <c r="H476" s="36"/>
      <c r="I476" s="36"/>
      <c r="J476" s="59"/>
      <c r="L476" s="29"/>
      <c r="M476" s="29"/>
      <c r="N476" s="29"/>
      <c r="O476" s="29"/>
      <c r="P476" s="29"/>
      <c r="R476" s="36"/>
      <c r="S476" s="36"/>
      <c r="T476" s="36"/>
      <c r="U476" s="36"/>
      <c r="V476" s="36"/>
      <c r="X476" s="29"/>
      <c r="Y476" s="29"/>
      <c r="Z476" s="29"/>
      <c r="AA476" s="29"/>
      <c r="AB476" s="29"/>
    </row>
    <row r="477" spans="1:28" ht="31.5" customHeight="1" outlineLevel="1" x14ac:dyDescent="0.25">
      <c r="A477" s="43" t="s">
        <v>39</v>
      </c>
      <c r="B477" s="44" t="s">
        <v>84</v>
      </c>
      <c r="C477" s="39" t="s">
        <v>85</v>
      </c>
      <c r="D477" s="40">
        <f>D478</f>
        <v>0</v>
      </c>
      <c r="F477" s="36"/>
      <c r="G477" s="36"/>
      <c r="H477" s="36"/>
      <c r="I477" s="36"/>
      <c r="J477" s="59"/>
      <c r="L477" s="29"/>
      <c r="M477" s="29"/>
      <c r="N477" s="29"/>
      <c r="O477" s="29"/>
      <c r="P477" s="29"/>
      <c r="R477" s="36"/>
      <c r="S477" s="36"/>
      <c r="T477" s="36"/>
      <c r="U477" s="36"/>
      <c r="V477" s="36"/>
      <c r="X477" s="29"/>
      <c r="Y477" s="29"/>
      <c r="Z477" s="29"/>
      <c r="AA477" s="29"/>
      <c r="AB477" s="29"/>
    </row>
    <row r="478" spans="1:28" ht="78.75" outlineLevel="1" x14ac:dyDescent="0.25">
      <c r="A478" s="45" t="s">
        <v>42</v>
      </c>
      <c r="B478" s="46" t="s">
        <v>86</v>
      </c>
      <c r="C478" s="34" t="s">
        <v>87</v>
      </c>
      <c r="D478" s="35"/>
      <c r="F478" s="36"/>
      <c r="G478" s="36"/>
      <c r="H478" s="36"/>
      <c r="I478" s="36"/>
      <c r="J478" s="59"/>
      <c r="L478" s="29"/>
      <c r="M478" s="29"/>
      <c r="N478" s="29"/>
      <c r="O478" s="29"/>
      <c r="P478" s="29"/>
      <c r="R478" s="36"/>
      <c r="S478" s="36"/>
      <c r="T478" s="36"/>
      <c r="U478" s="36"/>
      <c r="V478" s="36"/>
      <c r="X478" s="29"/>
      <c r="Y478" s="29"/>
      <c r="Z478" s="29"/>
      <c r="AA478" s="29"/>
      <c r="AB478" s="29"/>
    </row>
    <row r="479" spans="1:28" ht="31.5" customHeight="1" outlineLevel="1" x14ac:dyDescent="0.25">
      <c r="A479" s="32" t="s">
        <v>45</v>
      </c>
      <c r="B479" s="33" t="s">
        <v>88</v>
      </c>
      <c r="C479" s="34" t="s">
        <v>47</v>
      </c>
      <c r="D479" s="54">
        <f>D480+D481+D482+D485</f>
        <v>0</v>
      </c>
      <c r="F479" s="36"/>
      <c r="G479" s="36"/>
      <c r="H479" s="36"/>
      <c r="I479" s="36"/>
      <c r="J479" s="59"/>
      <c r="L479" s="29"/>
      <c r="M479" s="29"/>
      <c r="N479" s="29"/>
      <c r="O479" s="29"/>
      <c r="P479" s="29"/>
      <c r="R479" s="36"/>
      <c r="S479" s="36"/>
      <c r="T479" s="36"/>
      <c r="U479" s="36"/>
      <c r="V479" s="36"/>
      <c r="X479" s="29"/>
      <c r="Y479" s="29"/>
      <c r="Z479" s="29"/>
      <c r="AA479" s="29"/>
      <c r="AB479" s="29"/>
    </row>
    <row r="480" spans="1:28" ht="33" customHeight="1" outlineLevel="1" x14ac:dyDescent="0.25">
      <c r="A480" s="41" t="s">
        <v>48</v>
      </c>
      <c r="B480" s="42" t="s">
        <v>89</v>
      </c>
      <c r="C480" s="48" t="s">
        <v>50</v>
      </c>
      <c r="D480" s="35"/>
      <c r="F480" s="36"/>
      <c r="G480" s="36"/>
      <c r="H480" s="36"/>
      <c r="I480" s="36"/>
      <c r="J480" s="59"/>
      <c r="L480" s="29"/>
      <c r="M480" s="29"/>
      <c r="N480" s="29"/>
      <c r="O480" s="29"/>
      <c r="P480" s="29"/>
      <c r="R480" s="36"/>
      <c r="S480" s="36"/>
      <c r="T480" s="36"/>
      <c r="U480" s="36"/>
      <c r="V480" s="36"/>
      <c r="X480" s="29"/>
      <c r="Y480" s="29"/>
      <c r="Z480" s="29"/>
      <c r="AA480" s="29"/>
      <c r="AB480" s="29"/>
    </row>
    <row r="481" spans="1:28" ht="33" customHeight="1" outlineLevel="1" x14ac:dyDescent="0.25">
      <c r="A481" s="41" t="s">
        <v>51</v>
      </c>
      <c r="B481" s="42" t="s">
        <v>90</v>
      </c>
      <c r="C481" s="48" t="s">
        <v>53</v>
      </c>
      <c r="D481" s="35"/>
      <c r="F481" s="36"/>
      <c r="G481" s="36"/>
      <c r="H481" s="36"/>
      <c r="I481" s="36"/>
      <c r="J481" s="59"/>
      <c r="L481" s="29"/>
      <c r="M481" s="29"/>
      <c r="N481" s="29"/>
      <c r="O481" s="29"/>
      <c r="P481" s="29"/>
      <c r="R481" s="36"/>
      <c r="S481" s="36"/>
      <c r="T481" s="36"/>
      <c r="U481" s="36"/>
      <c r="V481" s="36"/>
      <c r="X481" s="29"/>
      <c r="Y481" s="29"/>
      <c r="Z481" s="29"/>
      <c r="AA481" s="29"/>
      <c r="AB481" s="29"/>
    </row>
    <row r="482" spans="1:28" ht="46.5" customHeight="1" outlineLevel="1" x14ac:dyDescent="0.25">
      <c r="A482" s="43" t="s">
        <v>54</v>
      </c>
      <c r="B482" s="44" t="s">
        <v>91</v>
      </c>
      <c r="C482" s="49" t="s">
        <v>56</v>
      </c>
      <c r="D482" s="47">
        <f>D483+D484</f>
        <v>0</v>
      </c>
      <c r="F482" s="36"/>
      <c r="G482" s="36"/>
      <c r="H482" s="36"/>
      <c r="I482" s="36"/>
      <c r="J482" s="59"/>
      <c r="L482" s="29"/>
      <c r="M482" s="29"/>
      <c r="N482" s="29"/>
      <c r="O482" s="29"/>
      <c r="P482" s="29"/>
      <c r="R482" s="36"/>
      <c r="S482" s="36"/>
      <c r="T482" s="36"/>
      <c r="U482" s="36"/>
      <c r="V482" s="36"/>
      <c r="X482" s="29"/>
      <c r="Y482" s="29"/>
      <c r="Z482" s="29"/>
      <c r="AA482" s="29"/>
      <c r="AB482" s="29"/>
    </row>
    <row r="483" spans="1:28" ht="36.75" customHeight="1" outlineLevel="1" x14ac:dyDescent="0.25">
      <c r="A483" s="41"/>
      <c r="B483" s="46" t="s">
        <v>92</v>
      </c>
      <c r="C483" s="50" t="s">
        <v>93</v>
      </c>
      <c r="D483" s="35"/>
      <c r="F483" s="36"/>
      <c r="G483" s="36"/>
      <c r="H483" s="36"/>
      <c r="I483" s="36"/>
      <c r="J483" s="59"/>
      <c r="L483" s="29"/>
      <c r="M483" s="29"/>
      <c r="N483" s="29"/>
      <c r="O483" s="29"/>
      <c r="P483" s="29"/>
      <c r="R483" s="36"/>
      <c r="S483" s="36"/>
      <c r="T483" s="36"/>
      <c r="U483" s="36"/>
      <c r="V483" s="36"/>
      <c r="X483" s="29"/>
      <c r="Y483" s="29"/>
      <c r="Z483" s="29"/>
      <c r="AA483" s="29"/>
      <c r="AB483" s="29"/>
    </row>
    <row r="484" spans="1:28" ht="21.75" customHeight="1" outlineLevel="1" x14ac:dyDescent="0.25">
      <c r="A484" s="41"/>
      <c r="B484" s="46" t="s">
        <v>94</v>
      </c>
      <c r="C484" s="50" t="s">
        <v>62</v>
      </c>
      <c r="D484" s="35"/>
      <c r="F484" s="36"/>
      <c r="G484" s="36"/>
      <c r="H484" s="36"/>
      <c r="I484" s="36"/>
      <c r="J484" s="59"/>
      <c r="L484" s="29"/>
      <c r="M484" s="29"/>
      <c r="N484" s="29"/>
      <c r="O484" s="29"/>
      <c r="P484" s="29"/>
      <c r="R484" s="36"/>
      <c r="S484" s="36"/>
      <c r="T484" s="36"/>
      <c r="U484" s="36"/>
      <c r="V484" s="36"/>
      <c r="X484" s="29"/>
      <c r="Y484" s="29"/>
      <c r="Z484" s="29"/>
      <c r="AA484" s="29"/>
      <c r="AB484" s="29"/>
    </row>
    <row r="485" spans="1:28" ht="46.5" customHeight="1" outlineLevel="1" x14ac:dyDescent="0.25">
      <c r="A485" s="43" t="s">
        <v>63</v>
      </c>
      <c r="B485" s="44" t="s">
        <v>95</v>
      </c>
      <c r="C485" s="39" t="s">
        <v>65</v>
      </c>
      <c r="D485" s="47">
        <f>D486</f>
        <v>0</v>
      </c>
      <c r="F485" s="36"/>
      <c r="G485" s="36"/>
      <c r="H485" s="36"/>
      <c r="I485" s="36"/>
      <c r="J485" s="59"/>
      <c r="L485" s="29"/>
      <c r="M485" s="29"/>
      <c r="N485" s="29"/>
      <c r="O485" s="29"/>
      <c r="P485" s="29"/>
      <c r="R485" s="36"/>
      <c r="S485" s="36"/>
      <c r="T485" s="36"/>
      <c r="U485" s="36"/>
      <c r="V485" s="36"/>
      <c r="X485" s="29"/>
      <c r="Y485" s="29"/>
      <c r="Z485" s="29"/>
      <c r="AA485" s="29"/>
      <c r="AB485" s="29"/>
    </row>
    <row r="486" spans="1:28" ht="93.4" customHeight="1" outlineLevel="1" x14ac:dyDescent="0.25">
      <c r="A486" s="51" t="s">
        <v>96</v>
      </c>
      <c r="B486" s="52" t="s">
        <v>97</v>
      </c>
      <c r="C486" s="39" t="s">
        <v>98</v>
      </c>
      <c r="D486" s="47">
        <f>D487+D488+D489</f>
        <v>0</v>
      </c>
      <c r="F486" s="36"/>
      <c r="G486" s="36"/>
      <c r="H486" s="36"/>
      <c r="I486" s="36"/>
      <c r="J486" s="59"/>
      <c r="L486" s="29"/>
      <c r="M486" s="29"/>
      <c r="N486" s="29"/>
      <c r="O486" s="29"/>
      <c r="P486" s="29"/>
      <c r="R486" s="36"/>
      <c r="S486" s="36"/>
      <c r="T486" s="36"/>
      <c r="U486" s="36"/>
      <c r="V486" s="36"/>
      <c r="X486" s="29"/>
      <c r="Y486" s="29"/>
      <c r="Z486" s="29"/>
      <c r="AA486" s="29"/>
      <c r="AB486" s="29"/>
    </row>
    <row r="487" spans="1:28" ht="37.5" customHeight="1" outlineLevel="1" x14ac:dyDescent="0.25">
      <c r="A487" s="41"/>
      <c r="B487" s="46" t="s">
        <v>99</v>
      </c>
      <c r="C487" s="50" t="s">
        <v>100</v>
      </c>
      <c r="D487" s="35"/>
      <c r="F487" s="36"/>
      <c r="G487" s="36"/>
      <c r="H487" s="36"/>
      <c r="I487" s="36"/>
      <c r="J487" s="59"/>
      <c r="L487" s="29"/>
      <c r="M487" s="29"/>
      <c r="N487" s="29"/>
      <c r="O487" s="29"/>
      <c r="P487" s="29"/>
      <c r="R487" s="36"/>
      <c r="S487" s="36"/>
      <c r="T487" s="36"/>
      <c r="U487" s="36"/>
      <c r="V487" s="36"/>
      <c r="X487" s="29"/>
      <c r="Y487" s="29"/>
      <c r="Z487" s="29"/>
      <c r="AA487" s="29"/>
      <c r="AB487" s="29"/>
    </row>
    <row r="488" spans="1:28" ht="25.5" customHeight="1" outlineLevel="1" x14ac:dyDescent="0.25">
      <c r="A488" s="41"/>
      <c r="B488" s="46" t="s">
        <v>101</v>
      </c>
      <c r="C488" s="50" t="s">
        <v>102</v>
      </c>
      <c r="D488" s="35"/>
      <c r="F488" s="36"/>
      <c r="G488" s="36"/>
      <c r="H488" s="36"/>
      <c r="I488" s="36"/>
      <c r="J488" s="59"/>
      <c r="L488" s="29"/>
      <c r="M488" s="29"/>
      <c r="N488" s="29"/>
      <c r="O488" s="29"/>
      <c r="P488" s="29"/>
      <c r="R488" s="36"/>
      <c r="S488" s="36"/>
      <c r="T488" s="36"/>
      <c r="U488" s="36"/>
      <c r="V488" s="36"/>
      <c r="X488" s="29"/>
      <c r="Y488" s="29"/>
      <c r="Z488" s="29"/>
      <c r="AA488" s="29"/>
      <c r="AB488" s="29"/>
    </row>
    <row r="489" spans="1:28" ht="24" customHeight="1" outlineLevel="1" x14ac:dyDescent="0.25">
      <c r="A489" s="41"/>
      <c r="B489" s="46" t="s">
        <v>103</v>
      </c>
      <c r="C489" s="50" t="s">
        <v>62</v>
      </c>
      <c r="D489" s="35"/>
      <c r="F489" s="36"/>
      <c r="G489" s="36"/>
      <c r="H489" s="36"/>
      <c r="I489" s="36"/>
      <c r="J489" s="59"/>
      <c r="L489" s="29"/>
      <c r="M489" s="29"/>
      <c r="N489" s="29"/>
      <c r="O489" s="29"/>
      <c r="P489" s="29"/>
      <c r="R489" s="36"/>
      <c r="S489" s="36"/>
      <c r="T489" s="36"/>
      <c r="U489" s="36"/>
      <c r="V489" s="36"/>
      <c r="X489" s="29"/>
      <c r="Y489" s="29"/>
      <c r="Z489" s="29"/>
      <c r="AA489" s="29"/>
      <c r="AB489" s="29"/>
    </row>
    <row r="490" spans="1:28" ht="52.5" customHeight="1" outlineLevel="1" x14ac:dyDescent="0.25">
      <c r="A490" s="32" t="s">
        <v>80</v>
      </c>
      <c r="B490" s="53" t="s">
        <v>104</v>
      </c>
      <c r="C490" s="48" t="s">
        <v>82</v>
      </c>
      <c r="D490" s="35"/>
      <c r="F490" s="36"/>
      <c r="G490" s="36"/>
      <c r="H490" s="36"/>
      <c r="I490" s="36"/>
      <c r="J490" s="59"/>
      <c r="L490" s="29"/>
      <c r="M490" s="29"/>
      <c r="N490" s="29"/>
      <c r="O490" s="29"/>
      <c r="P490" s="29"/>
      <c r="R490" s="36"/>
      <c r="S490" s="36"/>
      <c r="T490" s="36"/>
      <c r="U490" s="36"/>
      <c r="V490" s="36"/>
      <c r="X490" s="29"/>
      <c r="Y490" s="29"/>
      <c r="Z490" s="29"/>
      <c r="AA490" s="29"/>
      <c r="AB490" s="29"/>
    </row>
    <row r="491" spans="1:28" ht="60.4" customHeight="1" x14ac:dyDescent="0.25">
      <c r="A491" s="24"/>
      <c r="B491" s="25" t="s">
        <v>105</v>
      </c>
      <c r="C491" s="26" t="s">
        <v>106</v>
      </c>
      <c r="D491" s="27">
        <f>D492+D495+D505</f>
        <v>0</v>
      </c>
      <c r="F491" s="28">
        <v>0.85</v>
      </c>
      <c r="G491" s="28">
        <v>0</v>
      </c>
      <c r="H491" s="28">
        <v>0.15</v>
      </c>
      <c r="I491" s="28">
        <v>0</v>
      </c>
      <c r="J491" s="59">
        <f>SUM(F491:I491)</f>
        <v>1</v>
      </c>
      <c r="K491" s="80" t="str">
        <f>IF(J491=100%,"","Jāprecizē dati šīs rindas F līdz I kolonnās")</f>
        <v/>
      </c>
      <c r="L491" s="29">
        <f>$D491*F491</f>
        <v>0</v>
      </c>
      <c r="M491" s="29">
        <f>$D491*G491</f>
        <v>0</v>
      </c>
      <c r="N491" s="29">
        <f>$D491*H491</f>
        <v>0</v>
      </c>
      <c r="O491" s="29">
        <f>$D491*I491</f>
        <v>0</v>
      </c>
      <c r="P491" s="29">
        <f>SUM(L491:O491)</f>
        <v>0</v>
      </c>
      <c r="R491" s="30">
        <f>IF(L491=0,0,X491/$AB491)</f>
        <v>0</v>
      </c>
      <c r="S491" s="30">
        <f>IF(M491=0,0,Y491/$AB491)</f>
        <v>0</v>
      </c>
      <c r="T491" s="30">
        <f>IF(N491=0,0,Z491/$AB491)</f>
        <v>0</v>
      </c>
      <c r="U491" s="30">
        <f>IF(O491=0,0,AA491/$AB491)</f>
        <v>0</v>
      </c>
      <c r="V491" s="30">
        <f>IF(P491=0,0,AB491/$AB491)</f>
        <v>0</v>
      </c>
      <c r="X491" s="31">
        <f>$L491*$L$2</f>
        <v>0</v>
      </c>
      <c r="Y491" s="31">
        <f>IF(M491=0,0,P491-X491)</f>
        <v>0</v>
      </c>
      <c r="Z491" s="31">
        <f>IF(N491=0,0,P491-X491)</f>
        <v>0</v>
      </c>
      <c r="AA491" s="31">
        <f>IF(O491=0,0,P491-X491)</f>
        <v>0</v>
      </c>
      <c r="AB491" s="31">
        <f>SUM(X491:AA491)</f>
        <v>0</v>
      </c>
    </row>
    <row r="492" spans="1:28" ht="31.5" customHeight="1" outlineLevel="1" x14ac:dyDescent="0.25">
      <c r="A492" s="32" t="s">
        <v>36</v>
      </c>
      <c r="B492" s="33" t="s">
        <v>107</v>
      </c>
      <c r="C492" s="34" t="s">
        <v>38</v>
      </c>
      <c r="D492" s="55">
        <f>D493</f>
        <v>0</v>
      </c>
      <c r="F492" s="36"/>
      <c r="G492" s="36"/>
      <c r="H492" s="36"/>
      <c r="I492" s="36"/>
      <c r="J492" s="59"/>
      <c r="L492" s="29"/>
      <c r="M492" s="29"/>
      <c r="N492" s="29"/>
      <c r="O492" s="29"/>
      <c r="P492" s="29"/>
      <c r="R492" s="36"/>
      <c r="S492" s="36"/>
      <c r="T492" s="36"/>
      <c r="U492" s="36"/>
      <c r="V492" s="36"/>
      <c r="X492" s="29"/>
      <c r="Y492" s="29"/>
      <c r="Z492" s="29"/>
      <c r="AA492" s="29"/>
      <c r="AB492" s="29"/>
    </row>
    <row r="493" spans="1:28" ht="31.5" customHeight="1" outlineLevel="1" x14ac:dyDescent="0.25">
      <c r="A493" s="41" t="s">
        <v>39</v>
      </c>
      <c r="B493" s="42" t="s">
        <v>108</v>
      </c>
      <c r="C493" s="34" t="s">
        <v>85</v>
      </c>
      <c r="D493" s="55">
        <f>D494</f>
        <v>0</v>
      </c>
      <c r="F493" s="36"/>
      <c r="G493" s="36"/>
      <c r="H493" s="36"/>
      <c r="I493" s="36"/>
      <c r="J493" s="59"/>
      <c r="L493" s="29"/>
      <c r="M493" s="29"/>
      <c r="N493" s="29"/>
      <c r="O493" s="29"/>
      <c r="P493" s="29"/>
      <c r="R493" s="36"/>
      <c r="S493" s="36"/>
      <c r="T493" s="36"/>
      <c r="U493" s="36"/>
      <c r="V493" s="36"/>
      <c r="X493" s="29"/>
      <c r="Y493" s="29"/>
      <c r="Z493" s="29"/>
      <c r="AA493" s="29"/>
      <c r="AB493" s="29"/>
    </row>
    <row r="494" spans="1:28" ht="91.9" customHeight="1" outlineLevel="1" x14ac:dyDescent="0.25">
      <c r="A494" s="45" t="s">
        <v>42</v>
      </c>
      <c r="B494" s="46" t="s">
        <v>109</v>
      </c>
      <c r="C494" s="34" t="s">
        <v>87</v>
      </c>
      <c r="D494" s="35"/>
      <c r="F494" s="36"/>
      <c r="G494" s="36"/>
      <c r="H494" s="36"/>
      <c r="I494" s="36"/>
      <c r="J494" s="59"/>
      <c r="L494" s="29"/>
      <c r="M494" s="29"/>
      <c r="N494" s="29"/>
      <c r="O494" s="29"/>
      <c r="P494" s="29"/>
      <c r="R494" s="36"/>
      <c r="S494" s="36"/>
      <c r="T494" s="36"/>
      <c r="U494" s="36"/>
      <c r="V494" s="36"/>
      <c r="X494" s="29"/>
      <c r="Y494" s="29"/>
      <c r="Z494" s="29"/>
      <c r="AA494" s="29"/>
      <c r="AB494" s="29"/>
    </row>
    <row r="495" spans="1:28" ht="31.5" customHeight="1" outlineLevel="1" x14ac:dyDescent="0.25">
      <c r="A495" s="32" t="s">
        <v>45</v>
      </c>
      <c r="B495" s="33" t="s">
        <v>110</v>
      </c>
      <c r="C495" s="34" t="s">
        <v>47</v>
      </c>
      <c r="D495" s="54">
        <f>D496+D497+D498+D501</f>
        <v>0</v>
      </c>
      <c r="F495" s="36"/>
      <c r="G495" s="36"/>
      <c r="H495" s="36"/>
      <c r="I495" s="36"/>
      <c r="J495" s="59"/>
      <c r="L495" s="29"/>
      <c r="M495" s="29"/>
      <c r="N495" s="29"/>
      <c r="O495" s="29"/>
      <c r="P495" s="29"/>
      <c r="R495" s="36"/>
      <c r="S495" s="36"/>
      <c r="T495" s="36"/>
      <c r="U495" s="36"/>
      <c r="V495" s="36"/>
      <c r="X495" s="29"/>
      <c r="Y495" s="29"/>
      <c r="Z495" s="29"/>
      <c r="AA495" s="29"/>
      <c r="AB495" s="29"/>
    </row>
    <row r="496" spans="1:28" ht="33" customHeight="1" outlineLevel="1" x14ac:dyDescent="0.25">
      <c r="A496" s="41" t="s">
        <v>48</v>
      </c>
      <c r="B496" s="42" t="s">
        <v>111</v>
      </c>
      <c r="C496" s="48" t="s">
        <v>50</v>
      </c>
      <c r="D496" s="35"/>
      <c r="F496" s="36"/>
      <c r="G496" s="36"/>
      <c r="H496" s="36"/>
      <c r="I496" s="36"/>
      <c r="J496" s="59"/>
      <c r="L496" s="29"/>
      <c r="M496" s="29"/>
      <c r="N496" s="29"/>
      <c r="O496" s="29"/>
      <c r="P496" s="29"/>
      <c r="R496" s="36"/>
      <c r="S496" s="36"/>
      <c r="T496" s="36"/>
      <c r="U496" s="36"/>
      <c r="V496" s="36"/>
      <c r="X496" s="29"/>
      <c r="Y496" s="29"/>
      <c r="Z496" s="29"/>
      <c r="AA496" s="29"/>
      <c r="AB496" s="29"/>
    </row>
    <row r="497" spans="1:28" ht="33" customHeight="1" outlineLevel="1" x14ac:dyDescent="0.25">
      <c r="A497" s="41" t="s">
        <v>51</v>
      </c>
      <c r="B497" s="42" t="s">
        <v>112</v>
      </c>
      <c r="C497" s="48" t="s">
        <v>53</v>
      </c>
      <c r="D497" s="35"/>
      <c r="F497" s="36"/>
      <c r="G497" s="36"/>
      <c r="H497" s="36"/>
      <c r="I497" s="36"/>
      <c r="J497" s="59"/>
      <c r="L497" s="29"/>
      <c r="M497" s="29"/>
      <c r="N497" s="29"/>
      <c r="O497" s="29"/>
      <c r="P497" s="29"/>
      <c r="R497" s="36"/>
      <c r="S497" s="36"/>
      <c r="T497" s="36"/>
      <c r="U497" s="36"/>
      <c r="V497" s="36"/>
      <c r="X497" s="29"/>
      <c r="Y497" s="29"/>
      <c r="Z497" s="29"/>
      <c r="AA497" s="29"/>
      <c r="AB497" s="29"/>
    </row>
    <row r="498" spans="1:28" ht="46.5" customHeight="1" outlineLevel="1" x14ac:dyDescent="0.25">
      <c r="A498" s="43" t="s">
        <v>54</v>
      </c>
      <c r="B498" s="44" t="s">
        <v>113</v>
      </c>
      <c r="C498" s="49" t="s">
        <v>56</v>
      </c>
      <c r="D498" s="47">
        <f>D499+D500</f>
        <v>0</v>
      </c>
      <c r="F498" s="36"/>
      <c r="G498" s="36"/>
      <c r="H498" s="36"/>
      <c r="I498" s="36"/>
      <c r="J498" s="59"/>
      <c r="L498" s="29"/>
      <c r="M498" s="29"/>
      <c r="N498" s="29"/>
      <c r="O498" s="29"/>
      <c r="P498" s="29"/>
      <c r="R498" s="36"/>
      <c r="S498" s="36"/>
      <c r="T498" s="36"/>
      <c r="U498" s="36"/>
      <c r="V498" s="36"/>
      <c r="X498" s="29"/>
      <c r="Y498" s="29"/>
      <c r="Z498" s="29"/>
      <c r="AA498" s="29"/>
      <c r="AB498" s="29"/>
    </row>
    <row r="499" spans="1:28" ht="36.75" customHeight="1" outlineLevel="1" x14ac:dyDescent="0.25">
      <c r="A499" s="41"/>
      <c r="B499" s="46" t="s">
        <v>114</v>
      </c>
      <c r="C499" s="50" t="s">
        <v>115</v>
      </c>
      <c r="D499" s="35"/>
      <c r="F499" s="36"/>
      <c r="G499" s="36"/>
      <c r="H499" s="36"/>
      <c r="I499" s="36"/>
      <c r="J499" s="59"/>
      <c r="L499" s="29"/>
      <c r="M499" s="29"/>
      <c r="N499" s="29"/>
      <c r="O499" s="29"/>
      <c r="P499" s="29"/>
      <c r="R499" s="36"/>
      <c r="S499" s="36"/>
      <c r="T499" s="36"/>
      <c r="U499" s="36"/>
      <c r="V499" s="36"/>
      <c r="X499" s="29"/>
      <c r="Y499" s="29"/>
      <c r="Z499" s="29"/>
      <c r="AA499" s="29"/>
      <c r="AB499" s="29"/>
    </row>
    <row r="500" spans="1:28" ht="21.75" customHeight="1" outlineLevel="1" x14ac:dyDescent="0.25">
      <c r="A500" s="41"/>
      <c r="B500" s="46" t="s">
        <v>116</v>
      </c>
      <c r="C500" s="50" t="s">
        <v>62</v>
      </c>
      <c r="D500" s="35"/>
      <c r="F500" s="36"/>
      <c r="G500" s="36"/>
      <c r="H500" s="36"/>
      <c r="I500" s="36"/>
      <c r="J500" s="59"/>
      <c r="L500" s="29"/>
      <c r="M500" s="29"/>
      <c r="N500" s="29"/>
      <c r="O500" s="29"/>
      <c r="P500" s="29"/>
      <c r="R500" s="36"/>
      <c r="S500" s="36"/>
      <c r="T500" s="36"/>
      <c r="U500" s="36"/>
      <c r="V500" s="36"/>
      <c r="X500" s="29"/>
      <c r="Y500" s="29"/>
      <c r="Z500" s="29"/>
      <c r="AA500" s="29"/>
      <c r="AB500" s="29"/>
    </row>
    <row r="501" spans="1:28" ht="31.5" outlineLevel="1" x14ac:dyDescent="0.25">
      <c r="A501" s="43" t="s">
        <v>63</v>
      </c>
      <c r="B501" s="44" t="s">
        <v>117</v>
      </c>
      <c r="C501" s="39" t="s">
        <v>65</v>
      </c>
      <c r="D501" s="47">
        <f>D502</f>
        <v>0</v>
      </c>
      <c r="F501" s="36"/>
      <c r="G501" s="36"/>
      <c r="H501" s="36"/>
      <c r="I501" s="36"/>
      <c r="J501" s="59"/>
      <c r="L501" s="29"/>
      <c r="M501" s="29"/>
      <c r="N501" s="29"/>
      <c r="O501" s="29"/>
      <c r="P501" s="29"/>
      <c r="R501" s="36"/>
      <c r="S501" s="36"/>
      <c r="T501" s="36"/>
      <c r="U501" s="36"/>
      <c r="V501" s="36"/>
      <c r="X501" s="29"/>
      <c r="Y501" s="29"/>
      <c r="Z501" s="29"/>
      <c r="AA501" s="29"/>
      <c r="AB501" s="29"/>
    </row>
    <row r="502" spans="1:28" ht="31.5" outlineLevel="1" x14ac:dyDescent="0.25">
      <c r="A502" s="51" t="s">
        <v>96</v>
      </c>
      <c r="B502" s="52" t="s">
        <v>118</v>
      </c>
      <c r="C502" s="39" t="s">
        <v>119</v>
      </c>
      <c r="D502" s="47">
        <f>D503+D504</f>
        <v>0</v>
      </c>
      <c r="F502" s="36"/>
      <c r="G502" s="36"/>
      <c r="H502" s="36"/>
      <c r="I502" s="36"/>
      <c r="J502" s="59"/>
      <c r="L502" s="29"/>
      <c r="M502" s="29"/>
      <c r="N502" s="29"/>
      <c r="O502" s="29"/>
      <c r="P502" s="29"/>
      <c r="R502" s="36"/>
      <c r="S502" s="36"/>
      <c r="T502" s="36"/>
      <c r="U502" s="36"/>
      <c r="V502" s="36"/>
      <c r="X502" s="29"/>
      <c r="Y502" s="29"/>
      <c r="Z502" s="29"/>
      <c r="AA502" s="29"/>
      <c r="AB502" s="29"/>
    </row>
    <row r="503" spans="1:28" ht="37.5" customHeight="1" outlineLevel="1" x14ac:dyDescent="0.25">
      <c r="A503" s="41"/>
      <c r="B503" s="46" t="s">
        <v>120</v>
      </c>
      <c r="C503" s="50" t="s">
        <v>121</v>
      </c>
      <c r="D503" s="35"/>
      <c r="F503" s="36"/>
      <c r="G503" s="36"/>
      <c r="H503" s="36"/>
      <c r="I503" s="36"/>
      <c r="J503" s="59"/>
      <c r="L503" s="29"/>
      <c r="M503" s="29"/>
      <c r="N503" s="29"/>
      <c r="O503" s="29"/>
      <c r="P503" s="29"/>
      <c r="R503" s="36"/>
      <c r="S503" s="36"/>
      <c r="T503" s="36"/>
      <c r="U503" s="36"/>
      <c r="V503" s="36"/>
      <c r="X503" s="29"/>
      <c r="Y503" s="29"/>
      <c r="Z503" s="29"/>
      <c r="AA503" s="29"/>
      <c r="AB503" s="29"/>
    </row>
    <row r="504" spans="1:28" ht="24" customHeight="1" outlineLevel="1" x14ac:dyDescent="0.25">
      <c r="A504" s="41"/>
      <c r="B504" s="46" t="s">
        <v>122</v>
      </c>
      <c r="C504" s="50" t="s">
        <v>62</v>
      </c>
      <c r="D504" s="35"/>
      <c r="F504" s="36"/>
      <c r="G504" s="36"/>
      <c r="H504" s="36"/>
      <c r="I504" s="36"/>
      <c r="J504" s="59"/>
      <c r="L504" s="29"/>
      <c r="M504" s="29"/>
      <c r="N504" s="29"/>
      <c r="O504" s="29"/>
      <c r="P504" s="29"/>
      <c r="R504" s="36"/>
      <c r="S504" s="36"/>
      <c r="T504" s="36"/>
      <c r="U504" s="36"/>
      <c r="V504" s="36"/>
      <c r="X504" s="29"/>
      <c r="Y504" s="29"/>
      <c r="Z504" s="29"/>
      <c r="AA504" s="29"/>
      <c r="AB504" s="29"/>
    </row>
    <row r="505" spans="1:28" ht="52.5" customHeight="1" outlineLevel="1" x14ac:dyDescent="0.25">
      <c r="A505" s="32" t="s">
        <v>80</v>
      </c>
      <c r="B505" s="53" t="s">
        <v>123</v>
      </c>
      <c r="C505" s="48" t="s">
        <v>82</v>
      </c>
      <c r="D505" s="35"/>
      <c r="F505" s="36"/>
      <c r="G505" s="36"/>
      <c r="H505" s="36"/>
      <c r="I505" s="36"/>
      <c r="J505" s="59"/>
      <c r="L505" s="29"/>
      <c r="M505" s="29"/>
      <c r="N505" s="29"/>
      <c r="O505" s="29"/>
      <c r="P505" s="29"/>
      <c r="R505" s="36"/>
      <c r="S505" s="36"/>
      <c r="T505" s="36"/>
      <c r="U505" s="36"/>
      <c r="V505" s="36"/>
      <c r="X505" s="29"/>
      <c r="Y505" s="29"/>
      <c r="Z505" s="29"/>
      <c r="AA505" s="29"/>
      <c r="AB505" s="29"/>
    </row>
    <row r="506" spans="1:28" ht="92.25" customHeight="1" x14ac:dyDescent="0.25">
      <c r="A506" s="24"/>
      <c r="B506" s="25" t="s">
        <v>124</v>
      </c>
      <c r="C506" s="26" t="s">
        <v>125</v>
      </c>
      <c r="D506" s="27">
        <f>D507+D509+D512+D528-D511-D513</f>
        <v>0</v>
      </c>
      <c r="F506" s="28">
        <v>0.85</v>
      </c>
      <c r="G506" s="28">
        <v>0</v>
      </c>
      <c r="H506" s="28">
        <v>0.15</v>
      </c>
      <c r="I506" s="28">
        <v>0</v>
      </c>
      <c r="J506" s="59">
        <f>SUM(F506:I506)</f>
        <v>1</v>
      </c>
      <c r="K506" s="80" t="str">
        <f>IF(J506=100%,"","Jāprecizē dati šīs rindas F līdz I kolonnās")</f>
        <v/>
      </c>
      <c r="L506" s="29">
        <f>$D506*F506</f>
        <v>0</v>
      </c>
      <c r="M506" s="29">
        <f>$D506*G506</f>
        <v>0</v>
      </c>
      <c r="N506" s="29">
        <f>$D506*H506</f>
        <v>0</v>
      </c>
      <c r="O506" s="29">
        <f>$D506*I506</f>
        <v>0</v>
      </c>
      <c r="P506" s="29">
        <f>SUM(L506:O506)</f>
        <v>0</v>
      </c>
      <c r="R506" s="30">
        <f>IF(L506=0,0,X506/$AB506)</f>
        <v>0</v>
      </c>
      <c r="S506" s="30">
        <f>IF(M506=0,0,Y506/$AB506)</f>
        <v>0</v>
      </c>
      <c r="T506" s="30">
        <f>IF(N506=0,0,Z506/$AB506)</f>
        <v>0</v>
      </c>
      <c r="U506" s="30">
        <f>IF(O506=0,0,AA506/$AB506)</f>
        <v>0</v>
      </c>
      <c r="V506" s="30">
        <f>IF(P506=0,0,AB506/$AB506)</f>
        <v>0</v>
      </c>
      <c r="X506" s="31">
        <f>$L506*$L$2</f>
        <v>0</v>
      </c>
      <c r="Y506" s="31">
        <f>IF(M506=0,0,P506-X506)</f>
        <v>0</v>
      </c>
      <c r="Z506" s="31">
        <f>IF(N506=0,0,P506-X506)</f>
        <v>0</v>
      </c>
      <c r="AA506" s="31">
        <f>IF(O506=0,0,P506-X506)</f>
        <v>0</v>
      </c>
      <c r="AB506" s="31">
        <f>SUM(X506:AA506)</f>
        <v>0</v>
      </c>
    </row>
    <row r="507" spans="1:28" ht="33" customHeight="1" outlineLevel="1" x14ac:dyDescent="0.25">
      <c r="A507" s="37" t="s">
        <v>30</v>
      </c>
      <c r="B507" s="38" t="s">
        <v>126</v>
      </c>
      <c r="C507" s="39" t="s">
        <v>32</v>
      </c>
      <c r="D507" s="47">
        <f>D508</f>
        <v>0</v>
      </c>
      <c r="F507" s="36"/>
      <c r="G507" s="36"/>
      <c r="H507" s="36"/>
      <c r="I507" s="36"/>
      <c r="J507" s="59"/>
      <c r="L507" s="29"/>
      <c r="M507" s="29"/>
      <c r="N507" s="29"/>
      <c r="O507" s="29"/>
      <c r="P507" s="29"/>
      <c r="R507" s="36"/>
      <c r="S507" s="36"/>
      <c r="T507" s="36"/>
      <c r="U507" s="36"/>
      <c r="V507" s="36"/>
      <c r="X507" s="29"/>
      <c r="Y507" s="29"/>
      <c r="Z507" s="29"/>
      <c r="AA507" s="29"/>
      <c r="AB507" s="29"/>
    </row>
    <row r="508" spans="1:28" ht="76.150000000000006" customHeight="1" outlineLevel="1" x14ac:dyDescent="0.25">
      <c r="A508" s="41" t="s">
        <v>33</v>
      </c>
      <c r="B508" s="42" t="s">
        <v>127</v>
      </c>
      <c r="C508" s="34" t="s">
        <v>128</v>
      </c>
      <c r="D508" s="35"/>
      <c r="F508" s="36"/>
      <c r="G508" s="36"/>
      <c r="H508" s="36"/>
      <c r="I508" s="36"/>
      <c r="J508" s="59"/>
      <c r="L508" s="29"/>
      <c r="M508" s="29"/>
      <c r="N508" s="29"/>
      <c r="O508" s="29"/>
      <c r="P508" s="29"/>
      <c r="R508" s="36"/>
      <c r="S508" s="36"/>
      <c r="T508" s="36"/>
      <c r="U508" s="36"/>
      <c r="V508" s="36"/>
      <c r="X508" s="29"/>
      <c r="Y508" s="29"/>
      <c r="Z508" s="29"/>
      <c r="AA508" s="29"/>
      <c r="AB508" s="29"/>
    </row>
    <row r="509" spans="1:28" ht="31.5" customHeight="1" outlineLevel="1" x14ac:dyDescent="0.25">
      <c r="A509" s="37" t="s">
        <v>36</v>
      </c>
      <c r="B509" s="38" t="s">
        <v>129</v>
      </c>
      <c r="C509" s="39" t="s">
        <v>38</v>
      </c>
      <c r="D509" s="40">
        <f>D510</f>
        <v>0</v>
      </c>
      <c r="F509" s="36"/>
      <c r="G509" s="36"/>
      <c r="H509" s="36"/>
      <c r="I509" s="36"/>
      <c r="J509" s="59"/>
      <c r="L509" s="29"/>
      <c r="M509" s="29"/>
      <c r="N509" s="29"/>
      <c r="O509" s="29"/>
      <c r="P509" s="29"/>
      <c r="R509" s="36"/>
      <c r="S509" s="36"/>
      <c r="T509" s="36"/>
      <c r="U509" s="36"/>
      <c r="V509" s="36"/>
      <c r="X509" s="29"/>
      <c r="Y509" s="29"/>
      <c r="Z509" s="29"/>
      <c r="AA509" s="29"/>
      <c r="AB509" s="29"/>
    </row>
    <row r="510" spans="1:28" ht="34.9" customHeight="1" outlineLevel="1" x14ac:dyDescent="0.25">
      <c r="A510" s="43" t="s">
        <v>39</v>
      </c>
      <c r="B510" s="44" t="s">
        <v>130</v>
      </c>
      <c r="C510" s="39" t="s">
        <v>85</v>
      </c>
      <c r="D510" s="40">
        <f>D511</f>
        <v>0</v>
      </c>
      <c r="F510" s="36"/>
      <c r="G510" s="36"/>
      <c r="H510" s="36"/>
      <c r="I510" s="36"/>
      <c r="J510" s="59"/>
      <c r="L510" s="29"/>
      <c r="M510" s="29"/>
      <c r="N510" s="29"/>
      <c r="O510" s="29"/>
      <c r="P510" s="29"/>
      <c r="R510" s="36"/>
      <c r="S510" s="36"/>
      <c r="T510" s="36"/>
      <c r="U510" s="36"/>
      <c r="V510" s="36"/>
      <c r="X510" s="29"/>
      <c r="Y510" s="29"/>
      <c r="Z510" s="29"/>
      <c r="AA510" s="29"/>
      <c r="AB510" s="29"/>
    </row>
    <row r="511" spans="1:28" ht="156.4" customHeight="1" outlineLevel="1" x14ac:dyDescent="0.25">
      <c r="A511" s="56" t="s">
        <v>42</v>
      </c>
      <c r="B511" s="57" t="s">
        <v>131</v>
      </c>
      <c r="C511" s="58" t="s">
        <v>132</v>
      </c>
      <c r="D511" s="35"/>
      <c r="F511" s="28">
        <v>1</v>
      </c>
      <c r="G511" s="59">
        <v>0</v>
      </c>
      <c r="H511" s="59">
        <v>0</v>
      </c>
      <c r="I511" s="28">
        <v>0</v>
      </c>
      <c r="J511" s="59">
        <f>SUM(F511:I511)</f>
        <v>1</v>
      </c>
      <c r="K511" s="80" t="str">
        <f>IF(J511=100%,"","Jāprecizē dati šīs rindas F līdz I kolonnās")</f>
        <v/>
      </c>
      <c r="L511" s="29">
        <f>$D511*F511</f>
        <v>0</v>
      </c>
      <c r="M511" s="29">
        <f>$D511*G511</f>
        <v>0</v>
      </c>
      <c r="N511" s="29">
        <f>$D511*H511</f>
        <v>0</v>
      </c>
      <c r="O511" s="29">
        <f>$D511*I511</f>
        <v>0</v>
      </c>
      <c r="P511" s="29">
        <f>SUM(L511:O511)</f>
        <v>0</v>
      </c>
      <c r="R511" s="30">
        <f>IF(L511=0,0,X511/$AB511)</f>
        <v>0</v>
      </c>
      <c r="S511" s="30">
        <f>IF(M511=0,0,Y511/$AB511)</f>
        <v>0</v>
      </c>
      <c r="T511" s="30">
        <f>IF(N511=0,0,Z511/$AB511)</f>
        <v>0</v>
      </c>
      <c r="U511" s="30">
        <f>IF(O511=0,0,AA511/$AB511)</f>
        <v>0</v>
      </c>
      <c r="V511" s="30">
        <f>IF(P511=0,0,AB511/$AB511)</f>
        <v>0</v>
      </c>
      <c r="X511" s="31">
        <f>$L511*$L$2</f>
        <v>0</v>
      </c>
      <c r="Y511" s="31">
        <v>0</v>
      </c>
      <c r="Z511" s="31">
        <v>0</v>
      </c>
      <c r="AA511" s="31">
        <f>P511-X511</f>
        <v>0</v>
      </c>
      <c r="AB511" s="31">
        <f>SUM(X511:AA511)</f>
        <v>0</v>
      </c>
    </row>
    <row r="512" spans="1:28" ht="31.5" customHeight="1" outlineLevel="1" x14ac:dyDescent="0.25">
      <c r="A512" s="37" t="s">
        <v>45</v>
      </c>
      <c r="B512" s="38" t="s">
        <v>133</v>
      </c>
      <c r="C512" s="39" t="s">
        <v>47</v>
      </c>
      <c r="D512" s="47">
        <f>D513+D514+D515+D518+D525</f>
        <v>0</v>
      </c>
      <c r="F512" s="36"/>
      <c r="G512" s="36"/>
      <c r="H512" s="36"/>
      <c r="I512" s="36"/>
      <c r="J512" s="59"/>
      <c r="L512" s="29"/>
      <c r="M512" s="29"/>
      <c r="N512" s="29"/>
      <c r="O512" s="29"/>
      <c r="P512" s="29"/>
      <c r="R512" s="36"/>
      <c r="S512" s="36"/>
      <c r="T512" s="36"/>
      <c r="U512" s="36"/>
      <c r="V512" s="36"/>
      <c r="X512" s="29"/>
      <c r="Y512" s="29"/>
      <c r="Z512" s="29"/>
      <c r="AA512" s="29"/>
      <c r="AB512" s="29"/>
    </row>
    <row r="513" spans="1:28" ht="31.5" customHeight="1" outlineLevel="1" x14ac:dyDescent="0.25">
      <c r="A513" s="60" t="s">
        <v>48</v>
      </c>
      <c r="B513" s="61" t="s">
        <v>134</v>
      </c>
      <c r="C513" s="62" t="s">
        <v>135</v>
      </c>
      <c r="D513" s="35"/>
      <c r="F513" s="28">
        <v>1</v>
      </c>
      <c r="G513" s="59">
        <v>0</v>
      </c>
      <c r="H513" s="59">
        <v>0</v>
      </c>
      <c r="I513" s="28">
        <v>0</v>
      </c>
      <c r="J513" s="59">
        <f>SUM(F513:I513)</f>
        <v>1</v>
      </c>
      <c r="K513" s="80" t="str">
        <f>IF(J513=100%,"","Jāprecizē dati šīs rindas F līdz I kolonnās")</f>
        <v/>
      </c>
      <c r="L513" s="29">
        <f>$D513*F513</f>
        <v>0</v>
      </c>
      <c r="M513" s="29">
        <f>$D513*G513</f>
        <v>0</v>
      </c>
      <c r="N513" s="29">
        <f>$D513*H513</f>
        <v>0</v>
      </c>
      <c r="O513" s="29">
        <f>$D513*I513</f>
        <v>0</v>
      </c>
      <c r="P513" s="29">
        <f>SUM(L513:O513)</f>
        <v>0</v>
      </c>
      <c r="R513" s="30">
        <f t="shared" ref="R513" si="129">IF(L513=0,0,X513/$AB513)</f>
        <v>0</v>
      </c>
      <c r="S513" s="30">
        <f t="shared" ref="S513" si="130">IF(M513=0,0,Y513/$AB513)</f>
        <v>0</v>
      </c>
      <c r="T513" s="30">
        <f t="shared" ref="T513" si="131">IF(N513=0,0,Z513/$AB513)</f>
        <v>0</v>
      </c>
      <c r="U513" s="30">
        <f t="shared" ref="U513" si="132">IF(O513=0,0,AA513/$AB513)</f>
        <v>0</v>
      </c>
      <c r="V513" s="30">
        <f t="shared" ref="V513" si="133">IF(P513=0,0,AB513/$AB513)</f>
        <v>0</v>
      </c>
      <c r="X513" s="31">
        <f>$L513*$L$2</f>
        <v>0</v>
      </c>
      <c r="Y513" s="31">
        <v>0</v>
      </c>
      <c r="Z513" s="31">
        <v>0</v>
      </c>
      <c r="AA513" s="31">
        <f>P513-X513</f>
        <v>0</v>
      </c>
      <c r="AB513" s="31">
        <f>SUM(X513:AA513)</f>
        <v>0</v>
      </c>
    </row>
    <row r="514" spans="1:28" ht="33" customHeight="1" outlineLevel="1" x14ac:dyDescent="0.25">
      <c r="A514" s="41" t="s">
        <v>51</v>
      </c>
      <c r="B514" s="42" t="s">
        <v>136</v>
      </c>
      <c r="C514" s="48" t="s">
        <v>53</v>
      </c>
      <c r="D514" s="35"/>
      <c r="F514" s="36"/>
      <c r="G514" s="36"/>
      <c r="H514" s="36"/>
      <c r="I514" s="36"/>
      <c r="J514" s="59"/>
      <c r="L514" s="29"/>
      <c r="M514" s="29"/>
      <c r="N514" s="29"/>
      <c r="O514" s="29"/>
      <c r="P514" s="29"/>
      <c r="R514" s="36"/>
      <c r="S514" s="36"/>
      <c r="T514" s="36"/>
      <c r="U514" s="36"/>
      <c r="V514" s="36"/>
      <c r="X514" s="29"/>
      <c r="Y514" s="29"/>
      <c r="Z514" s="29"/>
      <c r="AA514" s="29"/>
      <c r="AB514" s="29"/>
    </row>
    <row r="515" spans="1:28" ht="46.5" customHeight="1" outlineLevel="1" x14ac:dyDescent="0.25">
      <c r="A515" s="43" t="s">
        <v>54</v>
      </c>
      <c r="B515" s="44" t="s">
        <v>137</v>
      </c>
      <c r="C515" s="49" t="s">
        <v>138</v>
      </c>
      <c r="D515" s="47">
        <f>D516+D517</f>
        <v>0</v>
      </c>
      <c r="F515" s="36"/>
      <c r="G515" s="36"/>
      <c r="H515" s="36"/>
      <c r="I515" s="36"/>
      <c r="J515" s="59"/>
      <c r="L515" s="29"/>
      <c r="M515" s="29"/>
      <c r="N515" s="29"/>
      <c r="O515" s="29"/>
      <c r="P515" s="29"/>
      <c r="R515" s="36"/>
      <c r="S515" s="36"/>
      <c r="T515" s="36"/>
      <c r="U515" s="36"/>
      <c r="V515" s="36"/>
      <c r="X515" s="29"/>
      <c r="Y515" s="29"/>
      <c r="Z515" s="29"/>
      <c r="AA515" s="29"/>
      <c r="AB515" s="29"/>
    </row>
    <row r="516" spans="1:28" ht="22.5" customHeight="1" outlineLevel="1" x14ac:dyDescent="0.25">
      <c r="A516" s="41"/>
      <c r="B516" s="46" t="s">
        <v>139</v>
      </c>
      <c r="C516" s="50" t="s">
        <v>58</v>
      </c>
      <c r="D516" s="35"/>
      <c r="F516" s="36"/>
      <c r="G516" s="36"/>
      <c r="H516" s="36"/>
      <c r="I516" s="36"/>
      <c r="J516" s="59"/>
      <c r="L516" s="29"/>
      <c r="M516" s="29"/>
      <c r="N516" s="29"/>
      <c r="O516" s="29"/>
      <c r="P516" s="29"/>
      <c r="R516" s="36"/>
      <c r="S516" s="36"/>
      <c r="T516" s="36"/>
      <c r="U516" s="36"/>
      <c r="V516" s="36"/>
      <c r="X516" s="29"/>
      <c r="Y516" s="29"/>
      <c r="Z516" s="29"/>
      <c r="AA516" s="29"/>
      <c r="AB516" s="29"/>
    </row>
    <row r="517" spans="1:28" ht="21.75" customHeight="1" outlineLevel="1" x14ac:dyDescent="0.25">
      <c r="A517" s="41"/>
      <c r="B517" s="46" t="s">
        <v>140</v>
      </c>
      <c r="C517" s="50" t="s">
        <v>60</v>
      </c>
      <c r="D517" s="35"/>
      <c r="F517" s="36"/>
      <c r="G517" s="36"/>
      <c r="H517" s="36"/>
      <c r="I517" s="36"/>
      <c r="J517" s="59"/>
      <c r="L517" s="29"/>
      <c r="M517" s="29"/>
      <c r="N517" s="29"/>
      <c r="O517" s="29"/>
      <c r="P517" s="29"/>
      <c r="R517" s="36"/>
      <c r="S517" s="36"/>
      <c r="T517" s="36"/>
      <c r="U517" s="36"/>
      <c r="V517" s="36"/>
      <c r="X517" s="29"/>
      <c r="Y517" s="29"/>
      <c r="Z517" s="29"/>
      <c r="AA517" s="29"/>
      <c r="AB517" s="29"/>
    </row>
    <row r="518" spans="1:28" ht="62.25" customHeight="1" outlineLevel="1" x14ac:dyDescent="0.25">
      <c r="A518" s="43" t="s">
        <v>63</v>
      </c>
      <c r="B518" s="44" t="s">
        <v>141</v>
      </c>
      <c r="C518" s="49" t="s">
        <v>142</v>
      </c>
      <c r="D518" s="47">
        <f>D519+D521+D523</f>
        <v>0</v>
      </c>
      <c r="F518" s="36"/>
      <c r="G518" s="36"/>
      <c r="H518" s="36"/>
      <c r="I518" s="36"/>
      <c r="J518" s="59"/>
      <c r="L518" s="29"/>
      <c r="M518" s="29"/>
      <c r="N518" s="29"/>
      <c r="O518" s="29"/>
      <c r="P518" s="29"/>
      <c r="R518" s="36"/>
      <c r="S518" s="36"/>
      <c r="T518" s="36"/>
      <c r="U518" s="36"/>
      <c r="V518" s="36"/>
      <c r="X518" s="29"/>
      <c r="Y518" s="29"/>
      <c r="Z518" s="29"/>
      <c r="AA518" s="29"/>
      <c r="AB518" s="29"/>
    </row>
    <row r="519" spans="1:28" ht="57" customHeight="1" outlineLevel="1" x14ac:dyDescent="0.25">
      <c r="A519" s="51" t="s">
        <v>143</v>
      </c>
      <c r="B519" s="52" t="s">
        <v>144</v>
      </c>
      <c r="C519" s="39" t="s">
        <v>258</v>
      </c>
      <c r="D519" s="47">
        <f>D520</f>
        <v>0</v>
      </c>
      <c r="F519" s="36"/>
      <c r="G519" s="36"/>
      <c r="H519" s="36"/>
      <c r="I519" s="36"/>
      <c r="J519" s="59"/>
      <c r="L519" s="29"/>
      <c r="M519" s="29"/>
      <c r="N519" s="29"/>
      <c r="O519" s="29"/>
      <c r="P519" s="29"/>
      <c r="R519" s="36"/>
      <c r="S519" s="36"/>
      <c r="T519" s="36"/>
      <c r="U519" s="36"/>
      <c r="V519" s="36"/>
      <c r="X519" s="29"/>
      <c r="Y519" s="29"/>
      <c r="Z519" s="29"/>
      <c r="AA519" s="29"/>
      <c r="AB519" s="29"/>
    </row>
    <row r="520" spans="1:28" ht="37.5" customHeight="1" outlineLevel="1" x14ac:dyDescent="0.25">
      <c r="A520" s="41"/>
      <c r="B520" s="46" t="s">
        <v>146</v>
      </c>
      <c r="C520" s="50" t="s">
        <v>147</v>
      </c>
      <c r="D520" s="35"/>
      <c r="F520" s="36"/>
      <c r="G520" s="36"/>
      <c r="H520" s="36"/>
      <c r="I520" s="36"/>
      <c r="J520" s="59"/>
      <c r="L520" s="29"/>
      <c r="M520" s="29"/>
      <c r="N520" s="29"/>
      <c r="O520" s="29"/>
      <c r="P520" s="29"/>
      <c r="R520" s="36"/>
      <c r="S520" s="36"/>
      <c r="T520" s="36"/>
      <c r="U520" s="36"/>
      <c r="V520" s="36"/>
      <c r="X520" s="29"/>
      <c r="Y520" s="29"/>
      <c r="Z520" s="29"/>
      <c r="AA520" s="29"/>
      <c r="AB520" s="29"/>
    </row>
    <row r="521" spans="1:28" ht="97.15" customHeight="1" outlineLevel="1" x14ac:dyDescent="0.25">
      <c r="A521" s="51" t="s">
        <v>148</v>
      </c>
      <c r="B521" s="52" t="s">
        <v>149</v>
      </c>
      <c r="C521" s="39" t="s">
        <v>150</v>
      </c>
      <c r="D521" s="40">
        <f>D522</f>
        <v>0</v>
      </c>
      <c r="F521" s="36"/>
      <c r="G521" s="36"/>
      <c r="H521" s="36"/>
      <c r="I521" s="36"/>
      <c r="J521" s="59"/>
      <c r="L521" s="29"/>
      <c r="M521" s="29"/>
      <c r="N521" s="29"/>
      <c r="O521" s="29"/>
      <c r="P521" s="29"/>
      <c r="R521" s="36"/>
      <c r="S521" s="36"/>
      <c r="T521" s="36"/>
      <c r="U521" s="36"/>
      <c r="V521" s="36"/>
      <c r="X521" s="29"/>
      <c r="Y521" s="29"/>
      <c r="Z521" s="29"/>
      <c r="AA521" s="29"/>
      <c r="AB521" s="29"/>
    </row>
    <row r="522" spans="1:28" ht="33.75" customHeight="1" outlineLevel="1" x14ac:dyDescent="0.25">
      <c r="A522" s="41"/>
      <c r="B522" s="46" t="s">
        <v>151</v>
      </c>
      <c r="C522" s="50" t="s">
        <v>152</v>
      </c>
      <c r="D522" s="35"/>
      <c r="F522" s="36"/>
      <c r="G522" s="36"/>
      <c r="H522" s="36"/>
      <c r="I522" s="36"/>
      <c r="J522" s="59"/>
      <c r="L522" s="29"/>
      <c r="M522" s="29"/>
      <c r="N522" s="29"/>
      <c r="O522" s="29"/>
      <c r="P522" s="29"/>
      <c r="R522" s="36"/>
      <c r="S522" s="36"/>
      <c r="T522" s="36"/>
      <c r="U522" s="36"/>
      <c r="V522" s="36"/>
      <c r="X522" s="29"/>
      <c r="Y522" s="29"/>
      <c r="Z522" s="29"/>
      <c r="AA522" s="29"/>
      <c r="AB522" s="29"/>
    </row>
    <row r="523" spans="1:28" ht="33.75" customHeight="1" outlineLevel="1" x14ac:dyDescent="0.25">
      <c r="A523" s="51" t="s">
        <v>66</v>
      </c>
      <c r="B523" s="52" t="s">
        <v>153</v>
      </c>
      <c r="C523" s="39" t="s">
        <v>250</v>
      </c>
      <c r="D523" s="40">
        <f>D524</f>
        <v>0</v>
      </c>
      <c r="F523" s="36"/>
      <c r="G523" s="36"/>
      <c r="H523" s="36"/>
      <c r="I523" s="36"/>
      <c r="J523" s="59"/>
      <c r="L523" s="29"/>
      <c r="M523" s="29"/>
      <c r="N523" s="29"/>
      <c r="O523" s="29"/>
      <c r="P523" s="29"/>
      <c r="R523" s="36"/>
      <c r="S523" s="36"/>
      <c r="T523" s="36"/>
      <c r="U523" s="36"/>
      <c r="V523" s="36"/>
      <c r="X523" s="29"/>
      <c r="Y523" s="29"/>
      <c r="Z523" s="29"/>
      <c r="AA523" s="29"/>
      <c r="AB523" s="29"/>
    </row>
    <row r="524" spans="1:28" ht="33.75" customHeight="1" outlineLevel="1" x14ac:dyDescent="0.25">
      <c r="A524" s="45"/>
      <c r="B524" s="46" t="s">
        <v>155</v>
      </c>
      <c r="C524" s="50" t="s">
        <v>156</v>
      </c>
      <c r="D524" s="35"/>
      <c r="F524" s="36"/>
      <c r="G524" s="36"/>
      <c r="H524" s="36"/>
      <c r="I524" s="36"/>
      <c r="J524" s="59"/>
      <c r="L524" s="29"/>
      <c r="M524" s="29"/>
      <c r="N524" s="29"/>
      <c r="O524" s="29"/>
      <c r="P524" s="29"/>
      <c r="R524" s="36"/>
      <c r="S524" s="36"/>
      <c r="T524" s="36"/>
      <c r="U524" s="36"/>
      <c r="V524" s="36"/>
      <c r="X524" s="29"/>
      <c r="Y524" s="29"/>
      <c r="Z524" s="29"/>
      <c r="AA524" s="29"/>
      <c r="AB524" s="29"/>
    </row>
    <row r="525" spans="1:28" ht="40.9" customHeight="1" outlineLevel="1" x14ac:dyDescent="0.25">
      <c r="A525" s="43" t="s">
        <v>157</v>
      </c>
      <c r="B525" s="44" t="s">
        <v>158</v>
      </c>
      <c r="C525" s="39" t="s">
        <v>159</v>
      </c>
      <c r="D525" s="47">
        <f>D526</f>
        <v>0</v>
      </c>
      <c r="F525" s="36"/>
      <c r="G525" s="36"/>
      <c r="H525" s="36"/>
      <c r="I525" s="36"/>
      <c r="J525" s="59"/>
      <c r="L525" s="29"/>
      <c r="M525" s="29"/>
      <c r="N525" s="29"/>
      <c r="O525" s="29"/>
      <c r="P525" s="29"/>
      <c r="R525" s="36"/>
      <c r="S525" s="36"/>
      <c r="T525" s="36"/>
      <c r="U525" s="36"/>
      <c r="V525" s="36"/>
      <c r="X525" s="29"/>
      <c r="Y525" s="29"/>
      <c r="Z525" s="29"/>
      <c r="AA525" s="29"/>
      <c r="AB525" s="29"/>
    </row>
    <row r="526" spans="1:28" ht="59.65" customHeight="1" outlineLevel="1" x14ac:dyDescent="0.25">
      <c r="A526" s="51" t="s">
        <v>160</v>
      </c>
      <c r="B526" s="52" t="s">
        <v>161</v>
      </c>
      <c r="C526" s="39" t="s">
        <v>259</v>
      </c>
      <c r="D526" s="47">
        <f>D527</f>
        <v>0</v>
      </c>
      <c r="F526" s="36"/>
      <c r="G526" s="36"/>
      <c r="H526" s="36"/>
      <c r="I526" s="36"/>
      <c r="J526" s="59"/>
      <c r="L526" s="29"/>
      <c r="M526" s="29"/>
      <c r="N526" s="29"/>
      <c r="O526" s="29"/>
      <c r="P526" s="29"/>
      <c r="R526" s="36"/>
      <c r="S526" s="36"/>
      <c r="T526" s="36"/>
      <c r="U526" s="36"/>
      <c r="V526" s="36"/>
      <c r="X526" s="29"/>
      <c r="Y526" s="29"/>
      <c r="Z526" s="29"/>
      <c r="AA526" s="29"/>
      <c r="AB526" s="29"/>
    </row>
    <row r="527" spans="1:28" ht="37.5" customHeight="1" outlineLevel="1" x14ac:dyDescent="0.25">
      <c r="A527" s="41"/>
      <c r="B527" s="46" t="s">
        <v>163</v>
      </c>
      <c r="C527" s="50" t="s">
        <v>164</v>
      </c>
      <c r="D527" s="35"/>
      <c r="F527" s="36"/>
      <c r="G527" s="36"/>
      <c r="H527" s="36"/>
      <c r="I527" s="36"/>
      <c r="J527" s="59"/>
      <c r="L527" s="29"/>
      <c r="M527" s="29"/>
      <c r="N527" s="29"/>
      <c r="O527" s="29"/>
      <c r="P527" s="29"/>
      <c r="R527" s="36"/>
      <c r="S527" s="36"/>
      <c r="T527" s="36"/>
      <c r="U527" s="36"/>
      <c r="V527" s="36"/>
      <c r="X527" s="29"/>
      <c r="Y527" s="29"/>
      <c r="Z527" s="29"/>
      <c r="AA527" s="29"/>
      <c r="AB527" s="29"/>
    </row>
    <row r="528" spans="1:28" ht="76.150000000000006" customHeight="1" outlineLevel="1" x14ac:dyDescent="0.25">
      <c r="A528" s="60" t="s">
        <v>80</v>
      </c>
      <c r="B528" s="61" t="s">
        <v>165</v>
      </c>
      <c r="C528" s="62" t="s">
        <v>166</v>
      </c>
      <c r="D528" s="35"/>
      <c r="F528" s="28">
        <v>1</v>
      </c>
      <c r="G528" s="59">
        <v>0</v>
      </c>
      <c r="H528" s="59">
        <v>0</v>
      </c>
      <c r="I528" s="28">
        <v>0</v>
      </c>
      <c r="J528" s="59">
        <f>SUM(F528:I528)</f>
        <v>1</v>
      </c>
      <c r="K528" s="80" t="str">
        <f>IF(J528=100%,"","Jāprecizē dati šīs rindas F līdz I kolonnās")</f>
        <v/>
      </c>
      <c r="L528" s="29">
        <f t="shared" ref="L528:O529" si="134">$D528*F528</f>
        <v>0</v>
      </c>
      <c r="M528" s="29">
        <f t="shared" si="134"/>
        <v>0</v>
      </c>
      <c r="N528" s="29">
        <f t="shared" si="134"/>
        <v>0</v>
      </c>
      <c r="O528" s="29">
        <f t="shared" si="134"/>
        <v>0</v>
      </c>
      <c r="P528" s="29">
        <f>SUM(L528:O528)</f>
        <v>0</v>
      </c>
      <c r="R528" s="30">
        <f t="shared" ref="R528:R529" si="135">IF(L528=0,0,X528/$AB528)</f>
        <v>0</v>
      </c>
      <c r="S528" s="30">
        <f t="shared" ref="S528:S529" si="136">IF(M528=0,0,Y528/$AB528)</f>
        <v>0</v>
      </c>
      <c r="T528" s="30">
        <f t="shared" ref="T528:T529" si="137">IF(N528=0,0,Z528/$AB528)</f>
        <v>0</v>
      </c>
      <c r="U528" s="30">
        <f t="shared" ref="U528:U529" si="138">IF(O528=0,0,AA528/$AB528)</f>
        <v>0</v>
      </c>
      <c r="V528" s="30">
        <f t="shared" ref="V528:V529" si="139">IF(P528=0,0,AB528/$AB528)</f>
        <v>0</v>
      </c>
      <c r="X528" s="31">
        <f>$L528*$L$2</f>
        <v>0</v>
      </c>
      <c r="Y528" s="31">
        <v>0</v>
      </c>
      <c r="Z528" s="31">
        <v>0</v>
      </c>
      <c r="AA528" s="31">
        <f>P528-X528</f>
        <v>0</v>
      </c>
      <c r="AB528" s="31">
        <f>SUM(X528:AA528)</f>
        <v>0</v>
      </c>
    </row>
    <row r="529" spans="1:28" ht="92.25" customHeight="1" x14ac:dyDescent="0.25">
      <c r="A529" s="24"/>
      <c r="B529" s="25">
        <v>5</v>
      </c>
      <c r="C529" s="26" t="s">
        <v>167</v>
      </c>
      <c r="D529" s="27">
        <f>D530+D533+D539-D534-D539</f>
        <v>0</v>
      </c>
      <c r="F529" s="28">
        <v>0.85</v>
      </c>
      <c r="G529" s="28">
        <v>0</v>
      </c>
      <c r="H529" s="28">
        <v>0.15</v>
      </c>
      <c r="I529" s="28">
        <v>0</v>
      </c>
      <c r="J529" s="59">
        <f>SUM(F529:I529)</f>
        <v>1</v>
      </c>
      <c r="K529" s="80" t="str">
        <f>IF(J529=100%,"","Jāprecizē dati šīs rindas F līdz I kolonnās")</f>
        <v/>
      </c>
      <c r="L529" s="29">
        <f t="shared" si="134"/>
        <v>0</v>
      </c>
      <c r="M529" s="29">
        <f t="shared" si="134"/>
        <v>0</v>
      </c>
      <c r="N529" s="29">
        <f t="shared" si="134"/>
        <v>0</v>
      </c>
      <c r="O529" s="29">
        <f t="shared" si="134"/>
        <v>0</v>
      </c>
      <c r="P529" s="29">
        <f>SUM(L529:O529)</f>
        <v>0</v>
      </c>
      <c r="R529" s="30">
        <f t="shared" si="135"/>
        <v>0</v>
      </c>
      <c r="S529" s="30">
        <f t="shared" si="136"/>
        <v>0</v>
      </c>
      <c r="T529" s="30">
        <f t="shared" si="137"/>
        <v>0</v>
      </c>
      <c r="U529" s="30">
        <f t="shared" si="138"/>
        <v>0</v>
      </c>
      <c r="V529" s="30">
        <f t="shared" si="139"/>
        <v>0</v>
      </c>
      <c r="X529" s="31">
        <f>$L529*$L$2</f>
        <v>0</v>
      </c>
      <c r="Y529" s="31">
        <f>IF(M529=0,0,P529-X529)</f>
        <v>0</v>
      </c>
      <c r="Z529" s="31">
        <f>IF(N529=0,0,P529-X529)</f>
        <v>0</v>
      </c>
      <c r="AA529" s="31">
        <f>IF(O529=0,0,P529-X529)</f>
        <v>0</v>
      </c>
      <c r="AB529" s="31">
        <f>SUM(X529:AA529)</f>
        <v>0</v>
      </c>
    </row>
    <row r="530" spans="1:28" ht="31.5" customHeight="1" outlineLevel="1" x14ac:dyDescent="0.25">
      <c r="A530" s="37" t="s">
        <v>36</v>
      </c>
      <c r="B530" s="38" t="s">
        <v>168</v>
      </c>
      <c r="C530" s="39" t="s">
        <v>38</v>
      </c>
      <c r="D530" s="40">
        <f>D531</f>
        <v>0</v>
      </c>
      <c r="F530" s="36"/>
      <c r="G530" s="36"/>
      <c r="H530" s="36"/>
      <c r="I530" s="36"/>
      <c r="J530" s="59"/>
      <c r="L530" s="29"/>
      <c r="M530" s="29"/>
      <c r="N530" s="29"/>
      <c r="O530" s="29"/>
      <c r="P530" s="29"/>
      <c r="R530" s="36"/>
      <c r="S530" s="36"/>
      <c r="T530" s="36"/>
      <c r="U530" s="36"/>
      <c r="V530" s="36"/>
      <c r="X530" s="29"/>
      <c r="Y530" s="29"/>
      <c r="Z530" s="29"/>
      <c r="AA530" s="29"/>
      <c r="AB530" s="29"/>
    </row>
    <row r="531" spans="1:28" ht="31.5" customHeight="1" outlineLevel="1" x14ac:dyDescent="0.25">
      <c r="A531" s="43" t="s">
        <v>39</v>
      </c>
      <c r="B531" s="44" t="s">
        <v>169</v>
      </c>
      <c r="C531" s="39" t="s">
        <v>170</v>
      </c>
      <c r="D531" s="40">
        <f>D532</f>
        <v>0</v>
      </c>
      <c r="F531" s="36"/>
      <c r="G531" s="36"/>
      <c r="H531" s="36"/>
      <c r="I531" s="36"/>
      <c r="J531" s="59"/>
      <c r="L531" s="29"/>
      <c r="M531" s="29"/>
      <c r="N531" s="29"/>
      <c r="O531" s="29"/>
      <c r="P531" s="29"/>
      <c r="R531" s="36"/>
      <c r="S531" s="36"/>
      <c r="T531" s="36"/>
      <c r="U531" s="36"/>
      <c r="V531" s="36"/>
      <c r="X531" s="29"/>
      <c r="Y531" s="29"/>
      <c r="Z531" s="29"/>
      <c r="AA531" s="29"/>
      <c r="AB531" s="29"/>
    </row>
    <row r="532" spans="1:28" ht="91.9" customHeight="1" outlineLevel="1" x14ac:dyDescent="0.25">
      <c r="A532" s="45" t="s">
        <v>42</v>
      </c>
      <c r="B532" s="46" t="s">
        <v>171</v>
      </c>
      <c r="C532" s="34" t="s">
        <v>172</v>
      </c>
      <c r="D532" s="35"/>
      <c r="F532" s="36"/>
      <c r="G532" s="36"/>
      <c r="H532" s="36"/>
      <c r="I532" s="36"/>
      <c r="J532" s="59"/>
      <c r="L532" s="29"/>
      <c r="M532" s="29"/>
      <c r="N532" s="29"/>
      <c r="O532" s="29"/>
      <c r="P532" s="29"/>
      <c r="R532" s="36"/>
      <c r="S532" s="36"/>
      <c r="T532" s="36"/>
      <c r="U532" s="36"/>
      <c r="V532" s="36"/>
      <c r="X532" s="29"/>
      <c r="Y532" s="29"/>
      <c r="Z532" s="29"/>
      <c r="AA532" s="29"/>
      <c r="AB532" s="29"/>
    </row>
    <row r="533" spans="1:28" ht="31.5" customHeight="1" outlineLevel="1" x14ac:dyDescent="0.25">
      <c r="A533" s="37" t="s">
        <v>45</v>
      </c>
      <c r="B533" s="38" t="s">
        <v>173</v>
      </c>
      <c r="C533" s="39" t="s">
        <v>47</v>
      </c>
      <c r="D533" s="47">
        <f>D534+D535+D536</f>
        <v>0</v>
      </c>
      <c r="F533" s="36"/>
      <c r="G533" s="36"/>
      <c r="H533" s="36"/>
      <c r="I533" s="36"/>
      <c r="J533" s="59"/>
      <c r="L533" s="29"/>
      <c r="M533" s="29"/>
      <c r="N533" s="29"/>
      <c r="O533" s="29"/>
      <c r="P533" s="29"/>
      <c r="R533" s="36"/>
      <c r="S533" s="36"/>
      <c r="T533" s="36"/>
      <c r="U533" s="36"/>
      <c r="V533" s="36"/>
      <c r="X533" s="29"/>
      <c r="Y533" s="29"/>
      <c r="Z533" s="29"/>
      <c r="AA533" s="29"/>
      <c r="AB533" s="29"/>
    </row>
    <row r="534" spans="1:28" ht="31.5" customHeight="1" outlineLevel="1" x14ac:dyDescent="0.25">
      <c r="A534" s="60" t="s">
        <v>48</v>
      </c>
      <c r="B534" s="61" t="s">
        <v>174</v>
      </c>
      <c r="C534" s="62" t="s">
        <v>135</v>
      </c>
      <c r="D534" s="35"/>
      <c r="F534" s="28">
        <v>1</v>
      </c>
      <c r="G534" s="59">
        <v>0</v>
      </c>
      <c r="H534" s="59">
        <v>0</v>
      </c>
      <c r="I534" s="28">
        <v>0</v>
      </c>
      <c r="J534" s="59">
        <f>SUM(F534:I534)</f>
        <v>1</v>
      </c>
      <c r="K534" s="80" t="str">
        <f>IF(J534=100%,"","Jāprecizē dati šīs rindas F līdz I kolonnās")</f>
        <v/>
      </c>
      <c r="L534" s="29">
        <f>$D534*F534</f>
        <v>0</v>
      </c>
      <c r="M534" s="29">
        <f>$D534*G534</f>
        <v>0</v>
      </c>
      <c r="N534" s="29">
        <f>$D534*H534</f>
        <v>0</v>
      </c>
      <c r="O534" s="29">
        <f>$D534*I534</f>
        <v>0</v>
      </c>
      <c r="P534" s="29">
        <f>SUM(L534:O534)</f>
        <v>0</v>
      </c>
      <c r="R534" s="30">
        <f>IF(L534=0,0,X534/$AB534)</f>
        <v>0</v>
      </c>
      <c r="S534" s="30">
        <f>IF(M534=0,0,Y534/$AB534)</f>
        <v>0</v>
      </c>
      <c r="T534" s="30">
        <f>IF(N534=0,0,Z534/$AB534)</f>
        <v>0</v>
      </c>
      <c r="U534" s="30">
        <f>IF(O534=0,0,AA534/$AB534)</f>
        <v>0</v>
      </c>
      <c r="V534" s="30">
        <f>IF(P534=0,0,AB534/$AB534)</f>
        <v>0</v>
      </c>
      <c r="X534" s="31">
        <f>$L534*$L$2</f>
        <v>0</v>
      </c>
      <c r="Y534" s="31">
        <v>0</v>
      </c>
      <c r="Z534" s="31">
        <v>0</v>
      </c>
      <c r="AA534" s="31">
        <f>P534-X534</f>
        <v>0</v>
      </c>
      <c r="AB534" s="31">
        <f>SUM(X534:AA534)</f>
        <v>0</v>
      </c>
    </row>
    <row r="535" spans="1:28" ht="33" customHeight="1" outlineLevel="1" x14ac:dyDescent="0.25">
      <c r="A535" s="41" t="s">
        <v>51</v>
      </c>
      <c r="B535" s="42" t="s">
        <v>175</v>
      </c>
      <c r="C535" s="48" t="s">
        <v>53</v>
      </c>
      <c r="D535" s="35"/>
      <c r="F535" s="36"/>
      <c r="G535" s="36"/>
      <c r="H535" s="36"/>
      <c r="I535" s="36"/>
      <c r="J535" s="59"/>
      <c r="L535" s="29"/>
      <c r="M535" s="29"/>
      <c r="N535" s="29"/>
      <c r="O535" s="29"/>
      <c r="P535" s="29"/>
      <c r="R535" s="36"/>
      <c r="S535" s="36"/>
      <c r="T535" s="36"/>
      <c r="U535" s="36"/>
      <c r="V535" s="36"/>
      <c r="X535" s="29"/>
      <c r="Y535" s="29"/>
      <c r="Z535" s="29"/>
      <c r="AA535" s="29"/>
      <c r="AB535" s="29"/>
    </row>
    <row r="536" spans="1:28" ht="36" customHeight="1" outlineLevel="1" x14ac:dyDescent="0.25">
      <c r="A536" s="43" t="s">
        <v>54</v>
      </c>
      <c r="B536" s="44" t="s">
        <v>176</v>
      </c>
      <c r="C536" s="49" t="s">
        <v>138</v>
      </c>
      <c r="D536" s="47">
        <f>D537+D538</f>
        <v>0</v>
      </c>
      <c r="F536" s="36"/>
      <c r="G536" s="36"/>
      <c r="H536" s="36"/>
      <c r="I536" s="36"/>
      <c r="J536" s="59"/>
      <c r="L536" s="29"/>
      <c r="M536" s="29"/>
      <c r="N536" s="29"/>
      <c r="O536" s="29"/>
      <c r="P536" s="29"/>
      <c r="R536" s="36"/>
      <c r="S536" s="36"/>
      <c r="T536" s="36"/>
      <c r="U536" s="36"/>
      <c r="V536" s="36"/>
      <c r="X536" s="29"/>
      <c r="Y536" s="29"/>
      <c r="Z536" s="29"/>
      <c r="AA536" s="29"/>
      <c r="AB536" s="29"/>
    </row>
    <row r="537" spans="1:28" ht="31.5" customHeight="1" outlineLevel="1" x14ac:dyDescent="0.25">
      <c r="A537" s="41"/>
      <c r="B537" s="46" t="s">
        <v>177</v>
      </c>
      <c r="C537" s="50" t="s">
        <v>58</v>
      </c>
      <c r="D537" s="35"/>
      <c r="F537" s="36"/>
      <c r="G537" s="36"/>
      <c r="H537" s="36"/>
      <c r="I537" s="36"/>
      <c r="J537" s="59"/>
      <c r="L537" s="29"/>
      <c r="M537" s="29"/>
      <c r="N537" s="29"/>
      <c r="O537" s="29"/>
      <c r="P537" s="29"/>
      <c r="R537" s="36"/>
      <c r="S537" s="36"/>
      <c r="T537" s="36"/>
      <c r="U537" s="36"/>
      <c r="V537" s="36"/>
      <c r="X537" s="29"/>
      <c r="Y537" s="29"/>
      <c r="Z537" s="29"/>
      <c r="AA537" s="29"/>
      <c r="AB537" s="29"/>
    </row>
    <row r="538" spans="1:28" ht="34.5" customHeight="1" outlineLevel="1" x14ac:dyDescent="0.25">
      <c r="A538" s="41"/>
      <c r="B538" s="46" t="s">
        <v>178</v>
      </c>
      <c r="C538" s="50" t="s">
        <v>62</v>
      </c>
      <c r="D538" s="35"/>
      <c r="F538" s="36"/>
      <c r="G538" s="36"/>
      <c r="H538" s="36"/>
      <c r="I538" s="36"/>
      <c r="J538" s="59"/>
      <c r="L538" s="29"/>
      <c r="M538" s="29"/>
      <c r="N538" s="29"/>
      <c r="O538" s="29"/>
      <c r="P538" s="29"/>
      <c r="R538" s="36"/>
      <c r="S538" s="36"/>
      <c r="T538" s="36"/>
      <c r="U538" s="36"/>
      <c r="V538" s="36"/>
      <c r="X538" s="29"/>
      <c r="Y538" s="29"/>
      <c r="Z538" s="29"/>
      <c r="AA538" s="29"/>
      <c r="AB538" s="29"/>
    </row>
    <row r="539" spans="1:28" ht="62.65" customHeight="1" outlineLevel="1" x14ac:dyDescent="0.25">
      <c r="A539" s="63" t="s">
        <v>80</v>
      </c>
      <c r="B539" s="64" t="s">
        <v>179</v>
      </c>
      <c r="C539" s="62" t="s">
        <v>180</v>
      </c>
      <c r="D539" s="35"/>
      <c r="F539" s="28">
        <v>1</v>
      </c>
      <c r="G539" s="59">
        <v>0</v>
      </c>
      <c r="H539" s="59">
        <v>0</v>
      </c>
      <c r="I539" s="28">
        <v>0</v>
      </c>
      <c r="J539" s="59">
        <f>SUM(F539:I539)</f>
        <v>1</v>
      </c>
      <c r="K539" s="80" t="str">
        <f>IF(J539=100%,"","Jāprecizē dati šīs rindas F līdz I kolonnās")</f>
        <v/>
      </c>
      <c r="L539" s="29">
        <f t="shared" ref="L539:O540" si="140">$D539*F539</f>
        <v>0</v>
      </c>
      <c r="M539" s="29">
        <f t="shared" si="140"/>
        <v>0</v>
      </c>
      <c r="N539" s="29">
        <f t="shared" si="140"/>
        <v>0</v>
      </c>
      <c r="O539" s="29">
        <f t="shared" si="140"/>
        <v>0</v>
      </c>
      <c r="P539" s="29">
        <f>SUM(L539:O539)</f>
        <v>0</v>
      </c>
      <c r="R539" s="30">
        <f t="shared" ref="R539:R540" si="141">IF(L539=0,0,X539/$AB539)</f>
        <v>0</v>
      </c>
      <c r="S539" s="30">
        <f t="shared" ref="S539:S540" si="142">IF(M539=0,0,Y539/$AB539)</f>
        <v>0</v>
      </c>
      <c r="T539" s="30">
        <f t="shared" ref="T539:T540" si="143">IF(N539=0,0,Z539/$AB539)</f>
        <v>0</v>
      </c>
      <c r="U539" s="30">
        <f t="shared" ref="U539:U540" si="144">IF(O539=0,0,AA539/$AB539)</f>
        <v>0</v>
      </c>
      <c r="V539" s="30">
        <f t="shared" ref="V539:V540" si="145">IF(P539=0,0,AB539/$AB539)</f>
        <v>0</v>
      </c>
      <c r="X539" s="31">
        <f>$L539*$L$2</f>
        <v>0</v>
      </c>
      <c r="Y539" s="31">
        <v>0</v>
      </c>
      <c r="Z539" s="31">
        <v>0</v>
      </c>
      <c r="AA539" s="31">
        <f>P539-X539</f>
        <v>0</v>
      </c>
      <c r="AB539" s="31">
        <f>SUM(X539:AA539)</f>
        <v>0</v>
      </c>
    </row>
    <row r="540" spans="1:28" ht="78" customHeight="1" x14ac:dyDescent="0.25">
      <c r="A540" s="24"/>
      <c r="B540" s="65" t="s">
        <v>36</v>
      </c>
      <c r="C540" s="26" t="s">
        <v>181</v>
      </c>
      <c r="D540" s="66">
        <f>D541+D548-D542-D548</f>
        <v>0</v>
      </c>
      <c r="F540" s="28">
        <v>0.85</v>
      </c>
      <c r="G540" s="28">
        <v>0</v>
      </c>
      <c r="H540" s="28">
        <v>0.15</v>
      </c>
      <c r="I540" s="28">
        <v>0</v>
      </c>
      <c r="J540" s="59">
        <f>SUM(F540:I540)</f>
        <v>1</v>
      </c>
      <c r="K540" s="80" t="str">
        <f>IF(J540=100%,"","Jāprecizē dati šīs rindas F līdz I kolonnās")</f>
        <v/>
      </c>
      <c r="L540" s="29">
        <f t="shared" si="140"/>
        <v>0</v>
      </c>
      <c r="M540" s="29">
        <f t="shared" si="140"/>
        <v>0</v>
      </c>
      <c r="N540" s="29">
        <f t="shared" si="140"/>
        <v>0</v>
      </c>
      <c r="O540" s="29">
        <f t="shared" si="140"/>
        <v>0</v>
      </c>
      <c r="P540" s="29">
        <f>SUM(L540:O540)</f>
        <v>0</v>
      </c>
      <c r="R540" s="30">
        <f t="shared" si="141"/>
        <v>0</v>
      </c>
      <c r="S540" s="30">
        <f t="shared" si="142"/>
        <v>0</v>
      </c>
      <c r="T540" s="30">
        <f t="shared" si="143"/>
        <v>0</v>
      </c>
      <c r="U540" s="30">
        <f t="shared" si="144"/>
        <v>0</v>
      </c>
      <c r="V540" s="30">
        <f t="shared" si="145"/>
        <v>0</v>
      </c>
      <c r="X540" s="31">
        <f>$L540*$L$2</f>
        <v>0</v>
      </c>
      <c r="Y540" s="31">
        <f>IF(M540=0,0,P540-X540)</f>
        <v>0</v>
      </c>
      <c r="Z540" s="31">
        <f>IF(N540=0,0,P540-X540)</f>
        <v>0</v>
      </c>
      <c r="AA540" s="31">
        <f>IF(O540=0,0,P540-X540)</f>
        <v>0</v>
      </c>
      <c r="AB540" s="31">
        <f>SUM(X540:AA540)</f>
        <v>0</v>
      </c>
    </row>
    <row r="541" spans="1:28" ht="31.5" customHeight="1" outlineLevel="1" x14ac:dyDescent="0.25">
      <c r="A541" s="37" t="s">
        <v>45</v>
      </c>
      <c r="B541" s="38" t="s">
        <v>182</v>
      </c>
      <c r="C541" s="39" t="s">
        <v>47</v>
      </c>
      <c r="D541" s="47">
        <f>D542+D543+D544+D546</f>
        <v>0</v>
      </c>
      <c r="F541" s="36"/>
      <c r="G541" s="36"/>
      <c r="H541" s="36"/>
      <c r="I541" s="36"/>
      <c r="J541" s="59"/>
      <c r="L541" s="29"/>
      <c r="M541" s="29"/>
      <c r="N541" s="29"/>
      <c r="O541" s="29"/>
      <c r="P541" s="29"/>
      <c r="R541" s="36"/>
      <c r="S541" s="36"/>
      <c r="T541" s="36"/>
      <c r="U541" s="36"/>
      <c r="V541" s="36"/>
      <c r="X541" s="29"/>
      <c r="Y541" s="29"/>
      <c r="Z541" s="29"/>
      <c r="AA541" s="29"/>
      <c r="AB541" s="29"/>
    </row>
    <row r="542" spans="1:28" ht="33" customHeight="1" outlineLevel="1" x14ac:dyDescent="0.25">
      <c r="A542" s="60" t="s">
        <v>48</v>
      </c>
      <c r="B542" s="61" t="s">
        <v>183</v>
      </c>
      <c r="C542" s="62" t="s">
        <v>135</v>
      </c>
      <c r="D542" s="35"/>
      <c r="F542" s="28">
        <v>1</v>
      </c>
      <c r="G542" s="59">
        <v>0</v>
      </c>
      <c r="H542" s="59">
        <v>0</v>
      </c>
      <c r="I542" s="28">
        <v>0</v>
      </c>
      <c r="J542" s="59">
        <f>SUM(F542:I542)</f>
        <v>1</v>
      </c>
      <c r="K542" s="80" t="str">
        <f>IF(J542=100%,"","Jāprecizē dati šīs rindas F līdz I kolonnās")</f>
        <v/>
      </c>
      <c r="L542" s="29">
        <f>$D542*F542</f>
        <v>0</v>
      </c>
      <c r="M542" s="29">
        <f>$D542*G542</f>
        <v>0</v>
      </c>
      <c r="N542" s="29">
        <f>$D542*H542</f>
        <v>0</v>
      </c>
      <c r="O542" s="29">
        <f>$D542*I542</f>
        <v>0</v>
      </c>
      <c r="P542" s="29">
        <f>SUM(L542:O542)</f>
        <v>0</v>
      </c>
      <c r="R542" s="30">
        <f>IF(L542=0,0,X542/$AB542)</f>
        <v>0</v>
      </c>
      <c r="S542" s="30">
        <f>IF(M542=0,0,Y542/$AB542)</f>
        <v>0</v>
      </c>
      <c r="T542" s="30">
        <f>IF(N542=0,0,Z542/$AB542)</f>
        <v>0</v>
      </c>
      <c r="U542" s="30">
        <f>IF(O542=0,0,AA542/$AB542)</f>
        <v>0</v>
      </c>
      <c r="V542" s="30">
        <f>IF(P542=0,0,AB542/$AB542)</f>
        <v>0</v>
      </c>
      <c r="X542" s="31">
        <f>$L542*$L$2</f>
        <v>0</v>
      </c>
      <c r="Y542" s="31">
        <v>0</v>
      </c>
      <c r="Z542" s="31">
        <v>0</v>
      </c>
      <c r="AA542" s="31">
        <f>P542-X542</f>
        <v>0</v>
      </c>
      <c r="AB542" s="31">
        <f>SUM(X542:AA542)</f>
        <v>0</v>
      </c>
    </row>
    <row r="543" spans="1:28" ht="33" customHeight="1" outlineLevel="1" x14ac:dyDescent="0.25">
      <c r="A543" s="41" t="s">
        <v>51</v>
      </c>
      <c r="B543" s="42" t="s">
        <v>184</v>
      </c>
      <c r="C543" s="48" t="s">
        <v>53</v>
      </c>
      <c r="D543" s="35"/>
      <c r="F543" s="36"/>
      <c r="G543" s="36"/>
      <c r="H543" s="36"/>
      <c r="I543" s="36"/>
      <c r="J543" s="59"/>
      <c r="L543" s="29"/>
      <c r="M543" s="29"/>
      <c r="N543" s="29"/>
      <c r="O543" s="29"/>
      <c r="P543" s="29"/>
      <c r="R543" s="36"/>
      <c r="S543" s="36"/>
      <c r="T543" s="36"/>
      <c r="U543" s="36"/>
      <c r="V543" s="36"/>
      <c r="X543" s="29"/>
      <c r="Y543" s="29"/>
      <c r="Z543" s="29"/>
      <c r="AA543" s="29"/>
      <c r="AB543" s="29"/>
    </row>
    <row r="544" spans="1:28" ht="46.5" customHeight="1" outlineLevel="1" x14ac:dyDescent="0.25">
      <c r="A544" s="43" t="s">
        <v>54</v>
      </c>
      <c r="B544" s="44" t="s">
        <v>185</v>
      </c>
      <c r="C544" s="49" t="s">
        <v>138</v>
      </c>
      <c r="D544" s="67">
        <f>D545</f>
        <v>0</v>
      </c>
      <c r="F544" s="36"/>
      <c r="G544" s="36"/>
      <c r="H544" s="36"/>
      <c r="I544" s="36"/>
      <c r="J544" s="59"/>
      <c r="L544" s="29"/>
      <c r="M544" s="29"/>
      <c r="N544" s="29"/>
      <c r="O544" s="29"/>
      <c r="P544" s="29"/>
      <c r="R544" s="36"/>
      <c r="S544" s="36"/>
      <c r="T544" s="36"/>
      <c r="U544" s="36"/>
      <c r="V544" s="36"/>
      <c r="X544" s="29"/>
      <c r="Y544" s="29"/>
      <c r="Z544" s="29"/>
      <c r="AA544" s="29"/>
      <c r="AB544" s="29"/>
    </row>
    <row r="545" spans="1:28" ht="36" customHeight="1" outlineLevel="1" x14ac:dyDescent="0.25">
      <c r="A545" s="41"/>
      <c r="B545" s="46" t="s">
        <v>186</v>
      </c>
      <c r="C545" s="50" t="s">
        <v>187</v>
      </c>
      <c r="D545" s="35"/>
      <c r="F545" s="36"/>
      <c r="G545" s="36"/>
      <c r="H545" s="36"/>
      <c r="I545" s="36"/>
      <c r="J545" s="59"/>
      <c r="L545" s="29"/>
      <c r="M545" s="29"/>
      <c r="N545" s="29"/>
      <c r="O545" s="29"/>
      <c r="P545" s="29"/>
      <c r="R545" s="36"/>
      <c r="S545" s="36"/>
      <c r="T545" s="36"/>
      <c r="U545" s="36"/>
      <c r="V545" s="36"/>
      <c r="X545" s="29"/>
      <c r="Y545" s="29"/>
      <c r="Z545" s="29"/>
      <c r="AA545" s="29"/>
      <c r="AB545" s="29"/>
    </row>
    <row r="546" spans="1:28" ht="43.15" customHeight="1" outlineLevel="1" x14ac:dyDescent="0.25">
      <c r="A546" s="43" t="s">
        <v>63</v>
      </c>
      <c r="B546" s="44" t="s">
        <v>188</v>
      </c>
      <c r="C546" s="49" t="s">
        <v>142</v>
      </c>
      <c r="D546" s="40">
        <f>D547</f>
        <v>0</v>
      </c>
      <c r="F546" s="36"/>
      <c r="G546" s="36"/>
      <c r="H546" s="36"/>
      <c r="I546" s="36"/>
      <c r="J546" s="59"/>
      <c r="L546" s="29"/>
      <c r="M546" s="29"/>
      <c r="N546" s="29"/>
      <c r="O546" s="29"/>
      <c r="P546" s="29"/>
      <c r="R546" s="36"/>
      <c r="S546" s="36"/>
      <c r="T546" s="36"/>
      <c r="U546" s="36"/>
      <c r="V546" s="36"/>
      <c r="X546" s="29"/>
      <c r="Y546" s="29"/>
      <c r="Z546" s="29"/>
      <c r="AA546" s="29"/>
      <c r="AB546" s="29"/>
    </row>
    <row r="547" spans="1:28" ht="41.65" customHeight="1" outlineLevel="1" x14ac:dyDescent="0.25">
      <c r="A547" s="45" t="s">
        <v>189</v>
      </c>
      <c r="B547" s="46" t="s">
        <v>190</v>
      </c>
      <c r="C547" s="34" t="s">
        <v>191</v>
      </c>
      <c r="D547" s="35"/>
      <c r="F547" s="36"/>
      <c r="G547" s="36"/>
      <c r="H547" s="36"/>
      <c r="I547" s="36"/>
      <c r="J547" s="59"/>
      <c r="L547" s="29"/>
      <c r="M547" s="29"/>
      <c r="N547" s="29"/>
      <c r="O547" s="29"/>
      <c r="P547" s="29"/>
      <c r="R547" s="36"/>
      <c r="S547" s="36"/>
      <c r="T547" s="36"/>
      <c r="U547" s="36"/>
      <c r="V547" s="36"/>
      <c r="X547" s="29"/>
      <c r="Y547" s="29"/>
      <c r="Z547" s="29"/>
      <c r="AA547" s="29"/>
      <c r="AB547" s="29"/>
    </row>
    <row r="548" spans="1:28" ht="66" customHeight="1" outlineLevel="1" x14ac:dyDescent="0.25">
      <c r="A548" s="60" t="s">
        <v>80</v>
      </c>
      <c r="B548" s="61" t="s">
        <v>39</v>
      </c>
      <c r="C548" s="62" t="s">
        <v>180</v>
      </c>
      <c r="D548" s="35"/>
      <c r="F548" s="28">
        <v>1</v>
      </c>
      <c r="G548" s="59">
        <v>0</v>
      </c>
      <c r="H548" s="59">
        <v>0</v>
      </c>
      <c r="I548" s="28">
        <v>0</v>
      </c>
      <c r="J548" s="59">
        <f>SUM(F548:I548)</f>
        <v>1</v>
      </c>
      <c r="K548" s="80" t="str">
        <f>IF(J548=100%,"","Jāprecizē dati šīs rindas F līdz I kolonnās")</f>
        <v/>
      </c>
      <c r="L548" s="29">
        <f t="shared" ref="L548:O549" si="146">$D548*F548</f>
        <v>0</v>
      </c>
      <c r="M548" s="29">
        <f t="shared" si="146"/>
        <v>0</v>
      </c>
      <c r="N548" s="29">
        <f t="shared" si="146"/>
        <v>0</v>
      </c>
      <c r="O548" s="29">
        <f t="shared" si="146"/>
        <v>0</v>
      </c>
      <c r="P548" s="29">
        <f>SUM(L548:O548)</f>
        <v>0</v>
      </c>
      <c r="R548" s="30">
        <f>IF(L548=0,0,X548/$AB548)</f>
        <v>0</v>
      </c>
      <c r="S548" s="30">
        <f t="shared" ref="S548:S549" si="147">IF(M548=0,0,Y548/$AB548)</f>
        <v>0</v>
      </c>
      <c r="T548" s="30">
        <f t="shared" ref="T548:T549" si="148">IF(N548=0,0,Z548/$AB548)</f>
        <v>0</v>
      </c>
      <c r="U548" s="30">
        <f t="shared" ref="U548:U549" si="149">IF(O548=0,0,AA548/$AB548)</f>
        <v>0</v>
      </c>
      <c r="V548" s="30">
        <f t="shared" ref="V548:V549" si="150">IF(P548=0,0,AB548/$AB548)</f>
        <v>0</v>
      </c>
      <c r="X548" s="31">
        <f>$L548*$L$2</f>
        <v>0</v>
      </c>
      <c r="Y548" s="31">
        <v>0</v>
      </c>
      <c r="Z548" s="31">
        <v>0</v>
      </c>
      <c r="AA548" s="31">
        <f>P548-X548</f>
        <v>0</v>
      </c>
      <c r="AB548" s="31">
        <f>SUM(X548:AA548)</f>
        <v>0</v>
      </c>
    </row>
    <row r="549" spans="1:28" ht="73.5" customHeight="1" x14ac:dyDescent="0.25">
      <c r="A549" s="24"/>
      <c r="B549" s="25" t="s">
        <v>45</v>
      </c>
      <c r="C549" s="26" t="s">
        <v>192</v>
      </c>
      <c r="D549" s="27">
        <f>D550+D552+D569-D553-D569</f>
        <v>0</v>
      </c>
      <c r="F549" s="28">
        <v>0.7</v>
      </c>
      <c r="G549" s="28">
        <v>0</v>
      </c>
      <c r="H549" s="28">
        <v>0.15</v>
      </c>
      <c r="I549" s="28">
        <v>0.15</v>
      </c>
      <c r="J549" s="59">
        <f>SUM(F549:I549)</f>
        <v>1</v>
      </c>
      <c r="K549" s="80" t="str">
        <f>IF(J549=100%,"","Jāprecizē dati šīs rindas F līdz I kolonnās")</f>
        <v/>
      </c>
      <c r="L549" s="29">
        <f t="shared" si="146"/>
        <v>0</v>
      </c>
      <c r="M549" s="29">
        <f t="shared" si="146"/>
        <v>0</v>
      </c>
      <c r="N549" s="29">
        <f t="shared" si="146"/>
        <v>0</v>
      </c>
      <c r="O549" s="29">
        <f t="shared" si="146"/>
        <v>0</v>
      </c>
      <c r="P549" s="29">
        <f>SUM(L549:O549)</f>
        <v>0</v>
      </c>
      <c r="R549" s="30">
        <f t="shared" ref="R549" si="151">IF(L549=0,0,X549/$AB549)</f>
        <v>0</v>
      </c>
      <c r="S549" s="30">
        <f t="shared" si="147"/>
        <v>0</v>
      </c>
      <c r="T549" s="30">
        <f t="shared" si="148"/>
        <v>0</v>
      </c>
      <c r="U549" s="30">
        <f t="shared" si="149"/>
        <v>0</v>
      </c>
      <c r="V549" s="30">
        <f t="shared" si="150"/>
        <v>0</v>
      </c>
      <c r="X549" s="31">
        <f>$L549*$L$2</f>
        <v>0</v>
      </c>
      <c r="Y549" s="31">
        <f>IF(M549=0,0,P549-X549-AA549)</f>
        <v>0</v>
      </c>
      <c r="Z549" s="31">
        <f>IF(N549=0,0,P549-X549-AA549)</f>
        <v>0</v>
      </c>
      <c r="AA549" s="31">
        <f>IF(O549=0,0,O549)</f>
        <v>0</v>
      </c>
      <c r="AB549" s="31">
        <f>SUM(X549:AA549)</f>
        <v>0</v>
      </c>
    </row>
    <row r="550" spans="1:28" ht="33" customHeight="1" outlineLevel="1" x14ac:dyDescent="0.25">
      <c r="A550" s="37" t="s">
        <v>30</v>
      </c>
      <c r="B550" s="38" t="s">
        <v>48</v>
      </c>
      <c r="C550" s="39" t="s">
        <v>32</v>
      </c>
      <c r="D550" s="47">
        <f>D551</f>
        <v>0</v>
      </c>
      <c r="F550" s="36"/>
      <c r="G550" s="36"/>
      <c r="H550" s="36"/>
      <c r="I550" s="36"/>
      <c r="J550" s="59"/>
      <c r="L550" s="29"/>
      <c r="M550" s="29"/>
      <c r="N550" s="29"/>
      <c r="O550" s="29"/>
      <c r="P550" s="29"/>
      <c r="R550" s="36"/>
      <c r="S550" s="36"/>
      <c r="T550" s="36"/>
      <c r="U550" s="36"/>
      <c r="V550" s="36"/>
      <c r="X550" s="29"/>
      <c r="Y550" s="29"/>
      <c r="Z550" s="29"/>
      <c r="AA550" s="29"/>
      <c r="AB550" s="29"/>
    </row>
    <row r="551" spans="1:28" ht="76.150000000000006" customHeight="1" outlineLevel="1" x14ac:dyDescent="0.25">
      <c r="A551" s="41" t="s">
        <v>33</v>
      </c>
      <c r="B551" s="42" t="s">
        <v>193</v>
      </c>
      <c r="C551" s="34" t="s">
        <v>128</v>
      </c>
      <c r="D551" s="35"/>
      <c r="F551" s="36"/>
      <c r="G551" s="36"/>
      <c r="H551" s="36"/>
      <c r="I551" s="36"/>
      <c r="J551" s="59"/>
      <c r="L551" s="29"/>
      <c r="M551" s="29"/>
      <c r="N551" s="29"/>
      <c r="O551" s="29"/>
      <c r="P551" s="29"/>
      <c r="R551" s="36"/>
      <c r="S551" s="36"/>
      <c r="T551" s="36"/>
      <c r="U551" s="36"/>
      <c r="V551" s="36"/>
      <c r="X551" s="29"/>
      <c r="Y551" s="29"/>
      <c r="Z551" s="29"/>
      <c r="AA551" s="29"/>
      <c r="AB551" s="29"/>
    </row>
    <row r="552" spans="1:28" ht="31.5" customHeight="1" outlineLevel="1" x14ac:dyDescent="0.25">
      <c r="A552" s="37" t="s">
        <v>45</v>
      </c>
      <c r="B552" s="38" t="s">
        <v>51</v>
      </c>
      <c r="C552" s="39" t="s">
        <v>47</v>
      </c>
      <c r="D552" s="47">
        <f>D553+D554+D555+D558+D566</f>
        <v>0</v>
      </c>
      <c r="F552" s="36"/>
      <c r="G552" s="36"/>
      <c r="H552" s="36"/>
      <c r="I552" s="36"/>
      <c r="J552" s="59"/>
      <c r="L552" s="29"/>
      <c r="M552" s="29"/>
      <c r="N552" s="29"/>
      <c r="O552" s="29"/>
      <c r="P552" s="29"/>
      <c r="R552" s="36"/>
      <c r="S552" s="36"/>
      <c r="T552" s="36"/>
      <c r="U552" s="36"/>
      <c r="V552" s="36"/>
      <c r="X552" s="29"/>
      <c r="Y552" s="29"/>
      <c r="Z552" s="29"/>
      <c r="AA552" s="29"/>
      <c r="AB552" s="29"/>
    </row>
    <row r="553" spans="1:28" ht="31.5" customHeight="1" outlineLevel="1" x14ac:dyDescent="0.25">
      <c r="A553" s="60" t="s">
        <v>48</v>
      </c>
      <c r="B553" s="61" t="s">
        <v>194</v>
      </c>
      <c r="C553" s="62" t="s">
        <v>135</v>
      </c>
      <c r="D553" s="35"/>
      <c r="F553" s="28">
        <v>1</v>
      </c>
      <c r="G553" s="59">
        <v>0</v>
      </c>
      <c r="H553" s="59">
        <v>0</v>
      </c>
      <c r="I553" s="28">
        <v>0</v>
      </c>
      <c r="J553" s="59">
        <f>SUM(F553:I553)</f>
        <v>1</v>
      </c>
      <c r="K553" s="80" t="str">
        <f>IF(J553=100%,"","Jāprecizē dati šīs rindas F līdz I kolonnās")</f>
        <v/>
      </c>
      <c r="L553" s="29">
        <f>$D553*F553</f>
        <v>0</v>
      </c>
      <c r="M553" s="29">
        <f>$D553*G553</f>
        <v>0</v>
      </c>
      <c r="N553" s="29">
        <f>$D553*H553</f>
        <v>0</v>
      </c>
      <c r="O553" s="29">
        <f>$D553*I553</f>
        <v>0</v>
      </c>
      <c r="P553" s="29">
        <f>SUM(L553:O553)</f>
        <v>0</v>
      </c>
      <c r="R553" s="30">
        <f>IF(L553=0,0,X553/$AB553)</f>
        <v>0</v>
      </c>
      <c r="S553" s="30">
        <f>IF(M553=0,0,Y553/$AB553)</f>
        <v>0</v>
      </c>
      <c r="T553" s="30">
        <f>IF(N553=0,0,Z553/$AB553)</f>
        <v>0</v>
      </c>
      <c r="U553" s="30">
        <f>IF(O553=0,0,AA553/$AB553)</f>
        <v>0</v>
      </c>
      <c r="V553" s="30">
        <f>IF(P553=0,0,AB553/$AB553)</f>
        <v>0</v>
      </c>
      <c r="X553" s="31">
        <f>$L553*$L$2</f>
        <v>0</v>
      </c>
      <c r="Y553" s="31">
        <v>0</v>
      </c>
      <c r="Z553" s="31">
        <v>0</v>
      </c>
      <c r="AA553" s="31">
        <f>P553-X553</f>
        <v>0</v>
      </c>
      <c r="AB553" s="31">
        <f>SUM(X553:AA553)</f>
        <v>0</v>
      </c>
    </row>
    <row r="554" spans="1:28" ht="33" customHeight="1" outlineLevel="1" x14ac:dyDescent="0.25">
      <c r="A554" s="41" t="s">
        <v>51</v>
      </c>
      <c r="B554" s="42" t="s">
        <v>195</v>
      </c>
      <c r="C554" s="48" t="s">
        <v>53</v>
      </c>
      <c r="D554" s="35"/>
      <c r="F554" s="36"/>
      <c r="G554" s="36"/>
      <c r="H554" s="36"/>
      <c r="I554" s="36"/>
      <c r="J554" s="59"/>
      <c r="L554" s="29"/>
      <c r="M554" s="29"/>
      <c r="N554" s="29"/>
      <c r="O554" s="29"/>
      <c r="P554" s="29"/>
      <c r="R554" s="36"/>
      <c r="S554" s="36"/>
      <c r="T554" s="36"/>
      <c r="U554" s="36"/>
      <c r="V554" s="36"/>
      <c r="X554" s="29"/>
      <c r="Y554" s="29"/>
      <c r="Z554" s="29"/>
      <c r="AA554" s="29"/>
      <c r="AB554" s="29"/>
    </row>
    <row r="555" spans="1:28" ht="46.5" customHeight="1" outlineLevel="1" x14ac:dyDescent="0.25">
      <c r="A555" s="43" t="s">
        <v>54</v>
      </c>
      <c r="B555" s="44" t="s">
        <v>196</v>
      </c>
      <c r="C555" s="49" t="s">
        <v>138</v>
      </c>
      <c r="D555" s="40">
        <f>D556+D557</f>
        <v>0</v>
      </c>
      <c r="F555" s="36"/>
      <c r="G555" s="36"/>
      <c r="H555" s="36"/>
      <c r="I555" s="36"/>
      <c r="J555" s="59"/>
      <c r="L555" s="29"/>
      <c r="M555" s="29"/>
      <c r="N555" s="29"/>
      <c r="O555" s="29"/>
      <c r="P555" s="29"/>
      <c r="R555" s="36"/>
      <c r="S555" s="36"/>
      <c r="T555" s="36"/>
      <c r="U555" s="36"/>
      <c r="V555" s="36"/>
      <c r="X555" s="29"/>
      <c r="Y555" s="29"/>
      <c r="Z555" s="29"/>
      <c r="AA555" s="29"/>
      <c r="AB555" s="29"/>
    </row>
    <row r="556" spans="1:28" ht="28.5" customHeight="1" outlineLevel="1" x14ac:dyDescent="0.25">
      <c r="A556" s="41"/>
      <c r="B556" s="46" t="s">
        <v>197</v>
      </c>
      <c r="C556" s="50" t="s">
        <v>58</v>
      </c>
      <c r="D556" s="35"/>
      <c r="F556" s="36"/>
      <c r="G556" s="36"/>
      <c r="H556" s="36"/>
      <c r="I556" s="36"/>
      <c r="J556" s="59"/>
      <c r="L556" s="29"/>
      <c r="M556" s="29"/>
      <c r="N556" s="29"/>
      <c r="O556" s="29"/>
      <c r="P556" s="29"/>
      <c r="R556" s="36"/>
      <c r="S556" s="36"/>
      <c r="T556" s="36"/>
      <c r="U556" s="36"/>
      <c r="V556" s="36"/>
      <c r="X556" s="29"/>
      <c r="Y556" s="29"/>
      <c r="Z556" s="29"/>
      <c r="AA556" s="29"/>
      <c r="AB556" s="29"/>
    </row>
    <row r="557" spans="1:28" ht="30.4" customHeight="1" outlineLevel="1" x14ac:dyDescent="0.25">
      <c r="A557" s="41"/>
      <c r="B557" s="46" t="s">
        <v>198</v>
      </c>
      <c r="C557" s="50" t="s">
        <v>60</v>
      </c>
      <c r="D557" s="35"/>
      <c r="F557" s="36"/>
      <c r="G557" s="36"/>
      <c r="H557" s="36"/>
      <c r="I557" s="36"/>
      <c r="J557" s="59"/>
      <c r="L557" s="29"/>
      <c r="M557" s="29"/>
      <c r="N557" s="29"/>
      <c r="O557" s="29"/>
      <c r="P557" s="29"/>
      <c r="R557" s="36"/>
      <c r="S557" s="36"/>
      <c r="T557" s="36"/>
      <c r="U557" s="36"/>
      <c r="V557" s="36"/>
      <c r="X557" s="29"/>
      <c r="Y557" s="29"/>
      <c r="Z557" s="29"/>
      <c r="AA557" s="29"/>
      <c r="AB557" s="29"/>
    </row>
    <row r="558" spans="1:28" ht="40.15" customHeight="1" outlineLevel="1" x14ac:dyDescent="0.25">
      <c r="A558" s="43" t="s">
        <v>63</v>
      </c>
      <c r="B558" s="44" t="s">
        <v>199</v>
      </c>
      <c r="C558" s="49" t="s">
        <v>142</v>
      </c>
      <c r="D558" s="47">
        <f>D559+D562+D564</f>
        <v>0</v>
      </c>
      <c r="F558" s="36"/>
      <c r="G558" s="36"/>
      <c r="H558" s="36"/>
      <c r="I558" s="36"/>
      <c r="J558" s="59"/>
      <c r="L558" s="29"/>
      <c r="M558" s="29"/>
      <c r="N558" s="29"/>
      <c r="O558" s="29"/>
      <c r="P558" s="29"/>
      <c r="R558" s="36"/>
      <c r="S558" s="36"/>
      <c r="T558" s="36"/>
      <c r="U558" s="36"/>
      <c r="V558" s="36"/>
      <c r="X558" s="29"/>
      <c r="Y558" s="29"/>
      <c r="Z558" s="29"/>
      <c r="AA558" s="29"/>
      <c r="AB558" s="29"/>
    </row>
    <row r="559" spans="1:28" ht="58.15" customHeight="1" outlineLevel="1" x14ac:dyDescent="0.25">
      <c r="A559" s="51" t="s">
        <v>143</v>
      </c>
      <c r="B559" s="52" t="s">
        <v>200</v>
      </c>
      <c r="C559" s="39" t="s">
        <v>201</v>
      </c>
      <c r="D559" s="47"/>
      <c r="F559" s="36"/>
      <c r="G559" s="36"/>
      <c r="H559" s="36"/>
      <c r="I559" s="36"/>
      <c r="J559" s="59"/>
      <c r="L559" s="29"/>
      <c r="M559" s="29"/>
      <c r="N559" s="29"/>
      <c r="O559" s="29"/>
      <c r="P559" s="29"/>
      <c r="R559" s="36"/>
      <c r="S559" s="36"/>
      <c r="T559" s="36"/>
      <c r="U559" s="36"/>
      <c r="V559" s="36"/>
      <c r="X559" s="29"/>
      <c r="Y559" s="29"/>
      <c r="Z559" s="29"/>
      <c r="AA559" s="29"/>
      <c r="AB559" s="29"/>
    </row>
    <row r="560" spans="1:28" ht="37.5" customHeight="1" outlineLevel="1" x14ac:dyDescent="0.25">
      <c r="A560" s="41"/>
      <c r="B560" s="46" t="s">
        <v>202</v>
      </c>
      <c r="C560" s="50" t="s">
        <v>147</v>
      </c>
      <c r="D560" s="35"/>
      <c r="F560" s="36"/>
      <c r="G560" s="36"/>
      <c r="H560" s="36"/>
      <c r="I560" s="36"/>
      <c r="J560" s="59"/>
      <c r="L560" s="29"/>
      <c r="M560" s="29"/>
      <c r="N560" s="29"/>
      <c r="O560" s="29"/>
      <c r="P560" s="29"/>
      <c r="R560" s="36"/>
      <c r="S560" s="36"/>
      <c r="T560" s="36"/>
      <c r="U560" s="36"/>
      <c r="V560" s="36"/>
      <c r="X560" s="29"/>
      <c r="Y560" s="29"/>
      <c r="Z560" s="29"/>
      <c r="AA560" s="29"/>
      <c r="AB560" s="29"/>
    </row>
    <row r="561" spans="1:28" ht="82.5" customHeight="1" outlineLevel="1" x14ac:dyDescent="0.25">
      <c r="A561" s="41"/>
      <c r="B561" s="46" t="s">
        <v>203</v>
      </c>
      <c r="C561" s="50" t="s">
        <v>252</v>
      </c>
      <c r="D561" s="35"/>
      <c r="F561" s="36"/>
      <c r="G561" s="36"/>
      <c r="H561" s="36"/>
      <c r="I561" s="36"/>
      <c r="J561" s="59"/>
      <c r="L561" s="29"/>
      <c r="M561" s="29"/>
      <c r="N561" s="29"/>
      <c r="O561" s="29"/>
      <c r="P561" s="29"/>
      <c r="R561" s="36"/>
      <c r="S561" s="36"/>
      <c r="T561" s="36"/>
      <c r="U561" s="36"/>
      <c r="V561" s="36"/>
      <c r="X561" s="29"/>
      <c r="Y561" s="29"/>
      <c r="Z561" s="29"/>
      <c r="AA561" s="29"/>
      <c r="AB561" s="29"/>
    </row>
    <row r="562" spans="1:28" ht="97.15" customHeight="1" outlineLevel="1" x14ac:dyDescent="0.25">
      <c r="A562" s="51" t="s">
        <v>148</v>
      </c>
      <c r="B562" s="52" t="s">
        <v>205</v>
      </c>
      <c r="C562" s="39" t="s">
        <v>150</v>
      </c>
      <c r="D562" s="40"/>
      <c r="F562" s="36"/>
      <c r="G562" s="36"/>
      <c r="H562" s="36"/>
      <c r="I562" s="36"/>
      <c r="J562" s="59"/>
      <c r="L562" s="29"/>
      <c r="M562" s="29"/>
      <c r="N562" s="29"/>
      <c r="O562" s="29"/>
      <c r="P562" s="29"/>
      <c r="R562" s="36"/>
      <c r="S562" s="36"/>
      <c r="T562" s="36"/>
      <c r="U562" s="36"/>
      <c r="V562" s="36"/>
      <c r="X562" s="29"/>
      <c r="Y562" s="29"/>
      <c r="Z562" s="29"/>
      <c r="AA562" s="29"/>
      <c r="AB562" s="29"/>
    </row>
    <row r="563" spans="1:28" ht="33.75" customHeight="1" outlineLevel="1" x14ac:dyDescent="0.25">
      <c r="A563" s="41"/>
      <c r="B563" s="46" t="s">
        <v>206</v>
      </c>
      <c r="C563" s="50" t="s">
        <v>207</v>
      </c>
      <c r="D563" s="35"/>
      <c r="F563" s="36"/>
      <c r="G563" s="36"/>
      <c r="H563" s="36"/>
      <c r="I563" s="36"/>
      <c r="J563" s="59"/>
      <c r="L563" s="29"/>
      <c r="M563" s="29"/>
      <c r="N563" s="29"/>
      <c r="O563" s="29"/>
      <c r="P563" s="29"/>
      <c r="R563" s="36"/>
      <c r="S563" s="36"/>
      <c r="T563" s="36"/>
      <c r="U563" s="36"/>
      <c r="V563" s="36"/>
      <c r="X563" s="29"/>
      <c r="Y563" s="29"/>
      <c r="Z563" s="29"/>
      <c r="AA563" s="29"/>
      <c r="AB563" s="29"/>
    </row>
    <row r="564" spans="1:28" ht="33.75" customHeight="1" outlineLevel="1" x14ac:dyDescent="0.25">
      <c r="A564" s="51" t="s">
        <v>66</v>
      </c>
      <c r="B564" s="52" t="s">
        <v>208</v>
      </c>
      <c r="C564" s="39" t="s">
        <v>209</v>
      </c>
      <c r="D564" s="40">
        <f>D565</f>
        <v>0</v>
      </c>
      <c r="F564" s="36"/>
      <c r="G564" s="36"/>
      <c r="H564" s="36"/>
      <c r="I564" s="36"/>
      <c r="J564" s="59"/>
      <c r="L564" s="29"/>
      <c r="M564" s="29"/>
      <c r="N564" s="29"/>
      <c r="O564" s="29"/>
      <c r="P564" s="29"/>
      <c r="R564" s="36"/>
      <c r="S564" s="36"/>
      <c r="T564" s="36"/>
      <c r="U564" s="36"/>
      <c r="V564" s="36"/>
      <c r="X564" s="29"/>
      <c r="Y564" s="29"/>
      <c r="Z564" s="29"/>
      <c r="AA564" s="29"/>
      <c r="AB564" s="29"/>
    </row>
    <row r="565" spans="1:28" ht="33.75" customHeight="1" outlineLevel="1" x14ac:dyDescent="0.25">
      <c r="A565" s="45"/>
      <c r="B565" s="46" t="s">
        <v>210</v>
      </c>
      <c r="C565" s="50" t="s">
        <v>211</v>
      </c>
      <c r="D565" s="35"/>
      <c r="F565" s="36"/>
      <c r="G565" s="36"/>
      <c r="H565" s="36"/>
      <c r="I565" s="36"/>
      <c r="J565" s="59"/>
      <c r="L565" s="29"/>
      <c r="M565" s="29"/>
      <c r="N565" s="29"/>
      <c r="O565" s="29"/>
      <c r="P565" s="29"/>
      <c r="R565" s="36"/>
      <c r="S565" s="36"/>
      <c r="T565" s="36"/>
      <c r="U565" s="36"/>
      <c r="V565" s="36"/>
      <c r="X565" s="29"/>
      <c r="Y565" s="29"/>
      <c r="Z565" s="29"/>
      <c r="AA565" s="29"/>
      <c r="AB565" s="29"/>
    </row>
    <row r="566" spans="1:28" ht="40.9" customHeight="1" outlineLevel="1" x14ac:dyDescent="0.25">
      <c r="A566" s="43" t="s">
        <v>157</v>
      </c>
      <c r="B566" s="44" t="s">
        <v>212</v>
      </c>
      <c r="C566" s="39" t="s">
        <v>159</v>
      </c>
      <c r="D566" s="47">
        <f>D567</f>
        <v>0</v>
      </c>
      <c r="F566" s="36"/>
      <c r="G566" s="36"/>
      <c r="H566" s="36"/>
      <c r="I566" s="36"/>
      <c r="J566" s="59"/>
      <c r="L566" s="29"/>
      <c r="M566" s="29"/>
      <c r="N566" s="29"/>
      <c r="O566" s="29"/>
      <c r="P566" s="29"/>
      <c r="R566" s="36"/>
      <c r="S566" s="36"/>
      <c r="T566" s="36"/>
      <c r="U566" s="36"/>
      <c r="V566" s="36"/>
      <c r="X566" s="29"/>
      <c r="Y566" s="29"/>
      <c r="Z566" s="29"/>
      <c r="AA566" s="29"/>
      <c r="AB566" s="29"/>
    </row>
    <row r="567" spans="1:28" ht="41.65" customHeight="1" outlineLevel="1" x14ac:dyDescent="0.25">
      <c r="A567" s="51" t="s">
        <v>160</v>
      </c>
      <c r="B567" s="52" t="s">
        <v>213</v>
      </c>
      <c r="C567" s="39" t="s">
        <v>214</v>
      </c>
      <c r="D567" s="47"/>
      <c r="F567" s="36"/>
      <c r="G567" s="36"/>
      <c r="H567" s="36"/>
      <c r="I567" s="36"/>
      <c r="J567" s="59"/>
      <c r="L567" s="29"/>
      <c r="M567" s="29"/>
      <c r="N567" s="29"/>
      <c r="O567" s="29"/>
      <c r="P567" s="29"/>
      <c r="R567" s="36"/>
      <c r="S567" s="36"/>
      <c r="T567" s="36"/>
      <c r="U567" s="36"/>
      <c r="V567" s="36"/>
      <c r="X567" s="29"/>
      <c r="Y567" s="29"/>
      <c r="Z567" s="29"/>
      <c r="AA567" s="29"/>
      <c r="AB567" s="29"/>
    </row>
    <row r="568" spans="1:28" ht="37.5" customHeight="1" outlineLevel="1" x14ac:dyDescent="0.25">
      <c r="A568" s="41"/>
      <c r="B568" s="46" t="s">
        <v>215</v>
      </c>
      <c r="C568" s="50" t="s">
        <v>216</v>
      </c>
      <c r="D568" s="35"/>
      <c r="F568" s="36"/>
      <c r="G568" s="36"/>
      <c r="H568" s="36"/>
      <c r="I568" s="36"/>
      <c r="J568" s="59"/>
      <c r="L568" s="29"/>
      <c r="M568" s="29"/>
      <c r="N568" s="29"/>
      <c r="O568" s="29"/>
      <c r="P568" s="29"/>
      <c r="R568" s="36"/>
      <c r="S568" s="36"/>
      <c r="T568" s="36"/>
      <c r="U568" s="36"/>
      <c r="V568" s="36"/>
      <c r="X568" s="29"/>
      <c r="Y568" s="29"/>
      <c r="Z568" s="29"/>
      <c r="AA568" s="29"/>
      <c r="AB568" s="29"/>
    </row>
    <row r="569" spans="1:28" ht="72" customHeight="1" outlineLevel="1" x14ac:dyDescent="0.25">
      <c r="A569" s="63" t="s">
        <v>80</v>
      </c>
      <c r="B569" s="64" t="s">
        <v>54</v>
      </c>
      <c r="C569" s="62" t="s">
        <v>180</v>
      </c>
      <c r="D569" s="35"/>
      <c r="F569" s="28">
        <v>1</v>
      </c>
      <c r="G569" s="59">
        <v>0</v>
      </c>
      <c r="H569" s="59">
        <v>0</v>
      </c>
      <c r="I569" s="28">
        <v>0</v>
      </c>
      <c r="J569" s="59">
        <f>SUM(F569:I569)</f>
        <v>1</v>
      </c>
      <c r="K569" s="80" t="str">
        <f>IF(J569=100%,"","Jāprecizē dati šīs rindas F līdz I kolonnās")</f>
        <v/>
      </c>
      <c r="L569" s="29">
        <f t="shared" ref="L569:O570" si="152">$D569*F569</f>
        <v>0</v>
      </c>
      <c r="M569" s="29">
        <f t="shared" si="152"/>
        <v>0</v>
      </c>
      <c r="N569" s="29">
        <f t="shared" si="152"/>
        <v>0</v>
      </c>
      <c r="O569" s="29">
        <f t="shared" si="152"/>
        <v>0</v>
      </c>
      <c r="P569" s="29">
        <f>SUM(L569:O569)</f>
        <v>0</v>
      </c>
      <c r="R569" s="30">
        <f t="shared" ref="R569:R570" si="153">IF(L569=0,0,X569/$AB569)</f>
        <v>0</v>
      </c>
      <c r="S569" s="30">
        <f t="shared" ref="S569:S570" si="154">IF(M569=0,0,Y569/$AB569)</f>
        <v>0</v>
      </c>
      <c r="T569" s="30">
        <f t="shared" ref="T569:T570" si="155">IF(N569=0,0,Z569/$AB569)</f>
        <v>0</v>
      </c>
      <c r="U569" s="30">
        <f t="shared" ref="U569:U570" si="156">IF(O569=0,0,AA569/$AB569)</f>
        <v>0</v>
      </c>
      <c r="V569" s="30">
        <f t="shared" ref="V569:V570" si="157">IF(P569=0,0,AB569/$AB569)</f>
        <v>0</v>
      </c>
      <c r="X569" s="31">
        <f>$L569*$L$2</f>
        <v>0</v>
      </c>
      <c r="Y569" s="31">
        <v>0</v>
      </c>
      <c r="Z569" s="31">
        <v>0</v>
      </c>
      <c r="AA569" s="31">
        <f>P569-X569</f>
        <v>0</v>
      </c>
      <c r="AB569" s="31">
        <f>SUM(X569:AA569)</f>
        <v>0</v>
      </c>
    </row>
    <row r="570" spans="1:28" ht="116.25" customHeight="1" x14ac:dyDescent="0.25">
      <c r="A570" s="24"/>
      <c r="B570" s="25" t="s">
        <v>217</v>
      </c>
      <c r="C570" s="26" t="s">
        <v>218</v>
      </c>
      <c r="D570" s="27">
        <f>D571</f>
        <v>0</v>
      </c>
      <c r="F570" s="28">
        <v>0</v>
      </c>
      <c r="G570" s="28">
        <v>0</v>
      </c>
      <c r="H570" s="28">
        <v>0</v>
      </c>
      <c r="I570" s="28">
        <v>1</v>
      </c>
      <c r="J570" s="59">
        <f>SUM(F570:I570)</f>
        <v>1</v>
      </c>
      <c r="K570" s="80" t="str">
        <f>IF(J570=100%,"","Jāprecizē dati šīs rindas F līdz I kolonnās")</f>
        <v/>
      </c>
      <c r="L570" s="29">
        <f t="shared" si="152"/>
        <v>0</v>
      </c>
      <c r="M570" s="29">
        <f t="shared" si="152"/>
        <v>0</v>
      </c>
      <c r="N570" s="29">
        <f t="shared" si="152"/>
        <v>0</v>
      </c>
      <c r="O570" s="29">
        <f t="shared" si="152"/>
        <v>0</v>
      </c>
      <c r="P570" s="29">
        <f>SUM(L570:O570)</f>
        <v>0</v>
      </c>
      <c r="R570" s="30">
        <f t="shared" si="153"/>
        <v>0</v>
      </c>
      <c r="S570" s="30">
        <f t="shared" si="154"/>
        <v>0</v>
      </c>
      <c r="T570" s="30">
        <f t="shared" si="155"/>
        <v>0</v>
      </c>
      <c r="U570" s="30">
        <f t="shared" si="156"/>
        <v>0</v>
      </c>
      <c r="V570" s="30">
        <f t="shared" si="157"/>
        <v>0</v>
      </c>
      <c r="X570" s="31">
        <f>$L570*$L$2</f>
        <v>0</v>
      </c>
      <c r="Y570" s="31">
        <f>IF(M570=0,0,P570-X570)</f>
        <v>0</v>
      </c>
      <c r="Z570" s="31">
        <f>IF(N570=0,0,P570-X570)</f>
        <v>0</v>
      </c>
      <c r="AA570" s="31">
        <f>IF(O570=0,0,P570-X570)</f>
        <v>0</v>
      </c>
      <c r="AB570" s="31">
        <f>SUM(X570:AA570)</f>
        <v>0</v>
      </c>
    </row>
    <row r="571" spans="1:28" ht="31.5" customHeight="1" outlineLevel="1" x14ac:dyDescent="0.25">
      <c r="A571" s="37" t="s">
        <v>45</v>
      </c>
      <c r="B571" s="38" t="s">
        <v>219</v>
      </c>
      <c r="C571" s="39" t="s">
        <v>47</v>
      </c>
      <c r="D571" s="47">
        <f>D572</f>
        <v>0</v>
      </c>
      <c r="F571" s="36"/>
      <c r="G571" s="36"/>
      <c r="H571" s="36"/>
      <c r="I571" s="36"/>
      <c r="J571" s="36"/>
      <c r="L571" s="29"/>
      <c r="M571" s="29"/>
      <c r="N571" s="29"/>
      <c r="O571" s="29"/>
      <c r="P571" s="29"/>
      <c r="R571" s="36"/>
      <c r="S571" s="36"/>
      <c r="T571" s="36"/>
      <c r="U571" s="36"/>
      <c r="V571" s="36"/>
      <c r="X571" s="29"/>
      <c r="Y571" s="29"/>
      <c r="Z571" s="29"/>
      <c r="AA571" s="29"/>
      <c r="AB571" s="29"/>
    </row>
    <row r="572" spans="1:28" ht="39" customHeight="1" outlineLevel="1" x14ac:dyDescent="0.25">
      <c r="A572" s="43" t="s">
        <v>63</v>
      </c>
      <c r="B572" s="44" t="s">
        <v>220</v>
      </c>
      <c r="C572" s="39" t="s">
        <v>65</v>
      </c>
      <c r="D572" s="47">
        <f>D573</f>
        <v>0</v>
      </c>
      <c r="F572" s="36"/>
      <c r="G572" s="36"/>
      <c r="H572" s="36"/>
      <c r="I572" s="36"/>
      <c r="J572" s="36"/>
      <c r="L572" s="29"/>
      <c r="M572" s="29"/>
      <c r="N572" s="29"/>
      <c r="O572" s="29"/>
      <c r="P572" s="29"/>
      <c r="R572" s="36"/>
      <c r="S572" s="36"/>
      <c r="T572" s="36"/>
      <c r="U572" s="36"/>
      <c r="V572" s="36"/>
      <c r="X572" s="29"/>
      <c r="Y572" s="29"/>
      <c r="Z572" s="29"/>
      <c r="AA572" s="29"/>
      <c r="AB572" s="29"/>
    </row>
    <row r="573" spans="1:28" ht="133.5" customHeight="1" outlineLevel="1" x14ac:dyDescent="0.25">
      <c r="A573" s="45" t="s">
        <v>143</v>
      </c>
      <c r="B573" s="46" t="s">
        <v>221</v>
      </c>
      <c r="C573" s="34" t="s">
        <v>222</v>
      </c>
      <c r="D573" s="35"/>
      <c r="F573" s="36"/>
      <c r="G573" s="36"/>
      <c r="H573" s="36"/>
      <c r="I573" s="36"/>
      <c r="J573" s="36"/>
      <c r="L573" s="29"/>
      <c r="M573" s="29"/>
      <c r="N573" s="29"/>
      <c r="O573" s="29"/>
      <c r="P573" s="29"/>
      <c r="R573" s="36"/>
      <c r="S573" s="36"/>
      <c r="T573" s="36"/>
      <c r="U573" s="36"/>
      <c r="V573" s="36"/>
      <c r="X573" s="29"/>
      <c r="Y573" s="29"/>
      <c r="Z573" s="29"/>
      <c r="AA573" s="29"/>
      <c r="AB573" s="29"/>
    </row>
    <row r="574" spans="1:28" ht="73.5" customHeight="1" x14ac:dyDescent="0.25">
      <c r="A574" s="24"/>
      <c r="B574" s="25" t="s">
        <v>74</v>
      </c>
      <c r="C574" s="26" t="s">
        <v>260</v>
      </c>
      <c r="D574" s="27">
        <f>D575+D578+D595+D596</f>
        <v>0</v>
      </c>
      <c r="F574" s="28">
        <v>0.85</v>
      </c>
      <c r="G574" s="28">
        <v>0</v>
      </c>
      <c r="H574" s="28">
        <v>0</v>
      </c>
      <c r="I574" s="28">
        <v>0.15</v>
      </c>
      <c r="J574" s="59">
        <f>SUM(F574:I574)</f>
        <v>1</v>
      </c>
      <c r="K574" s="80" t="str">
        <f>IF(J574=100%,"","Jāprecizē dati šīs rindas F līdz I kolonnās")</f>
        <v/>
      </c>
      <c r="L574" s="29">
        <f>$D574*F574</f>
        <v>0</v>
      </c>
      <c r="M574" s="29">
        <f>$D574*G574</f>
        <v>0</v>
      </c>
      <c r="N574" s="29">
        <f>$D574*H574</f>
        <v>0</v>
      </c>
      <c r="O574" s="29">
        <f>$D574*I574</f>
        <v>0</v>
      </c>
      <c r="P574" s="29">
        <f>SUM(L574:O574)</f>
        <v>0</v>
      </c>
      <c r="R574" s="30">
        <f t="shared" ref="R574" si="158">IF(L574=0,0,X574/$AB574)</f>
        <v>0</v>
      </c>
      <c r="S574" s="30">
        <f t="shared" ref="S574" si="159">IF(M574=0,0,Y574/$AB574)</f>
        <v>0</v>
      </c>
      <c r="T574" s="30">
        <f t="shared" ref="T574" si="160">IF(N574=0,0,Z574/$AB574)</f>
        <v>0</v>
      </c>
      <c r="U574" s="30">
        <f t="shared" ref="U574" si="161">IF(O574=0,0,AA574/$AB574)</f>
        <v>0</v>
      </c>
      <c r="V574" s="30">
        <f t="shared" ref="V574" si="162">IF(P574=0,0,AB574/$AB574)</f>
        <v>0</v>
      </c>
      <c r="X574" s="31">
        <f>$L574*$L$2</f>
        <v>0</v>
      </c>
      <c r="Y574" s="31">
        <f>IF(M574=0,0,P574-X574)</f>
        <v>0</v>
      </c>
      <c r="Z574" s="31">
        <f>IF(N574=0,0,P574-X574)</f>
        <v>0</v>
      </c>
      <c r="AA574" s="31">
        <f>IF(O574=0,0,P574-X574)</f>
        <v>0</v>
      </c>
      <c r="AB574" s="31">
        <f>SUM(X574:AA574)</f>
        <v>0</v>
      </c>
    </row>
    <row r="575" spans="1:28" ht="31.5" customHeight="1" outlineLevel="1" x14ac:dyDescent="0.25">
      <c r="A575" s="84" t="s">
        <v>36</v>
      </c>
      <c r="B575" s="38" t="s">
        <v>268</v>
      </c>
      <c r="C575" s="83" t="s">
        <v>38</v>
      </c>
      <c r="D575" s="40">
        <f>D576</f>
        <v>0</v>
      </c>
      <c r="F575" s="36"/>
      <c r="G575" s="36"/>
      <c r="H575" s="36"/>
      <c r="I575" s="36"/>
      <c r="J575" s="36"/>
      <c r="L575" s="29"/>
      <c r="M575" s="29"/>
      <c r="N575" s="29"/>
      <c r="O575" s="29"/>
      <c r="P575" s="29"/>
      <c r="R575" s="36"/>
      <c r="S575" s="36"/>
      <c r="T575" s="36"/>
      <c r="U575" s="36"/>
      <c r="V575" s="36"/>
      <c r="X575" s="29"/>
      <c r="Y575" s="29"/>
      <c r="Z575" s="29"/>
      <c r="AA575" s="29"/>
      <c r="AB575" s="29"/>
    </row>
    <row r="576" spans="1:28" ht="34.9" customHeight="1" outlineLevel="1" x14ac:dyDescent="0.25">
      <c r="A576" s="85" t="s">
        <v>39</v>
      </c>
      <c r="B576" s="44" t="s">
        <v>269</v>
      </c>
      <c r="C576" s="83" t="s">
        <v>85</v>
      </c>
      <c r="D576" s="40"/>
      <c r="F576" s="36"/>
      <c r="G576" s="36"/>
      <c r="H576" s="36"/>
      <c r="I576" s="36"/>
      <c r="J576" s="36"/>
      <c r="L576" s="29"/>
      <c r="M576" s="29"/>
      <c r="N576" s="29"/>
      <c r="O576" s="29"/>
      <c r="P576" s="29"/>
      <c r="R576" s="36"/>
      <c r="S576" s="36"/>
      <c r="T576" s="36"/>
      <c r="U576" s="36"/>
      <c r="V576" s="36"/>
      <c r="X576" s="29"/>
      <c r="Y576" s="29"/>
      <c r="Z576" s="29"/>
      <c r="AA576" s="29"/>
      <c r="AB576" s="29"/>
    </row>
    <row r="577" spans="1:28" ht="78.75" outlineLevel="1" x14ac:dyDescent="0.25">
      <c r="A577" s="86" t="s">
        <v>42</v>
      </c>
      <c r="B577" s="57" t="s">
        <v>270</v>
      </c>
      <c r="C577" s="58" t="s">
        <v>271</v>
      </c>
      <c r="D577" s="35"/>
      <c r="F577" s="36"/>
      <c r="G577" s="36"/>
      <c r="H577" s="36"/>
      <c r="I577" s="36"/>
      <c r="J577" s="36"/>
      <c r="L577" s="29"/>
      <c r="M577" s="29"/>
      <c r="N577" s="29"/>
      <c r="O577" s="29"/>
      <c r="P577" s="29"/>
      <c r="R577" s="36"/>
      <c r="S577" s="36"/>
      <c r="T577" s="36"/>
      <c r="U577" s="36"/>
      <c r="V577" s="36"/>
      <c r="X577" s="29"/>
      <c r="Y577" s="29"/>
      <c r="Z577" s="29"/>
      <c r="AA577" s="29"/>
      <c r="AB577" s="29"/>
    </row>
    <row r="578" spans="1:28" ht="31.5" customHeight="1" outlineLevel="1" x14ac:dyDescent="0.25">
      <c r="A578" s="37" t="s">
        <v>45</v>
      </c>
      <c r="B578" s="38" t="s">
        <v>224</v>
      </c>
      <c r="C578" s="39" t="s">
        <v>47</v>
      </c>
      <c r="D578" s="47">
        <f>D579+D580+D581+D584+D592</f>
        <v>0</v>
      </c>
      <c r="F578" s="36"/>
      <c r="G578" s="36"/>
      <c r="H578" s="36"/>
      <c r="I578" s="36"/>
      <c r="J578" s="59"/>
      <c r="L578" s="29"/>
      <c r="M578" s="29"/>
      <c r="N578" s="29"/>
      <c r="O578" s="29"/>
      <c r="P578" s="29"/>
      <c r="R578" s="36"/>
      <c r="S578" s="36"/>
      <c r="T578" s="36"/>
      <c r="U578" s="36"/>
      <c r="V578" s="36"/>
      <c r="X578" s="29"/>
      <c r="Y578" s="29"/>
      <c r="Z578" s="29"/>
      <c r="AA578" s="29"/>
      <c r="AB578" s="29"/>
    </row>
    <row r="579" spans="1:28" ht="31.5" customHeight="1" outlineLevel="1" x14ac:dyDescent="0.25">
      <c r="A579" s="41" t="s">
        <v>48</v>
      </c>
      <c r="B579" s="42" t="s">
        <v>225</v>
      </c>
      <c r="C579" s="48" t="s">
        <v>226</v>
      </c>
      <c r="D579" s="35"/>
      <c r="F579" s="36"/>
      <c r="G579" s="36"/>
      <c r="H579" s="36"/>
      <c r="I579" s="36"/>
      <c r="J579" s="59"/>
      <c r="L579" s="29"/>
      <c r="M579" s="29"/>
      <c r="N579" s="29"/>
      <c r="O579" s="29"/>
      <c r="P579" s="29"/>
      <c r="R579" s="36"/>
      <c r="S579" s="36"/>
      <c r="T579" s="36"/>
      <c r="U579" s="36"/>
      <c r="V579" s="36"/>
      <c r="X579" s="29"/>
      <c r="Y579" s="29"/>
      <c r="Z579" s="29"/>
      <c r="AA579" s="29"/>
      <c r="AB579" s="29"/>
    </row>
    <row r="580" spans="1:28" ht="33" customHeight="1" outlineLevel="1" x14ac:dyDescent="0.25">
      <c r="A580" s="41" t="s">
        <v>51</v>
      </c>
      <c r="B580" s="42" t="s">
        <v>227</v>
      </c>
      <c r="C580" s="48" t="s">
        <v>53</v>
      </c>
      <c r="D580" s="35"/>
      <c r="F580" s="36"/>
      <c r="G580" s="36"/>
      <c r="H580" s="36"/>
      <c r="I580" s="36"/>
      <c r="J580" s="59"/>
      <c r="L580" s="29"/>
      <c r="M580" s="29"/>
      <c r="N580" s="29"/>
      <c r="O580" s="29"/>
      <c r="P580" s="29"/>
      <c r="R580" s="36"/>
      <c r="S580" s="36"/>
      <c r="T580" s="36"/>
      <c r="U580" s="36"/>
      <c r="V580" s="36"/>
      <c r="X580" s="29"/>
      <c r="Y580" s="29"/>
      <c r="Z580" s="29"/>
      <c r="AA580" s="29"/>
      <c r="AB580" s="29"/>
    </row>
    <row r="581" spans="1:28" ht="46.5" customHeight="1" outlineLevel="1" x14ac:dyDescent="0.25">
      <c r="A581" s="43" t="s">
        <v>54</v>
      </c>
      <c r="B581" s="44" t="s">
        <v>228</v>
      </c>
      <c r="C581" s="49" t="s">
        <v>138</v>
      </c>
      <c r="D581" s="40">
        <f>D582+D583</f>
        <v>0</v>
      </c>
      <c r="F581" s="36"/>
      <c r="G581" s="36"/>
      <c r="H581" s="36"/>
      <c r="I581" s="36"/>
      <c r="J581" s="59"/>
      <c r="L581" s="29"/>
      <c r="M581" s="29"/>
      <c r="N581" s="29"/>
      <c r="O581" s="29"/>
      <c r="P581" s="29"/>
      <c r="R581" s="36"/>
      <c r="S581" s="36"/>
      <c r="T581" s="36"/>
      <c r="U581" s="36"/>
      <c r="V581" s="36"/>
      <c r="X581" s="29"/>
      <c r="Y581" s="29"/>
      <c r="Z581" s="29"/>
      <c r="AA581" s="29"/>
      <c r="AB581" s="29"/>
    </row>
    <row r="582" spans="1:28" ht="28.5" customHeight="1" outlineLevel="1" x14ac:dyDescent="0.25">
      <c r="A582" s="41"/>
      <c r="B582" s="46" t="s">
        <v>229</v>
      </c>
      <c r="C582" s="50" t="s">
        <v>58</v>
      </c>
      <c r="D582" s="35"/>
      <c r="F582" s="36"/>
      <c r="G582" s="36"/>
      <c r="H582" s="36"/>
      <c r="I582" s="36"/>
      <c r="J582" s="59"/>
      <c r="L582" s="29"/>
      <c r="M582" s="29"/>
      <c r="N582" s="29"/>
      <c r="O582" s="29"/>
      <c r="P582" s="29"/>
      <c r="R582" s="36"/>
      <c r="S582" s="36"/>
      <c r="T582" s="36"/>
      <c r="U582" s="36"/>
      <c r="V582" s="36"/>
      <c r="X582" s="29"/>
      <c r="Y582" s="29"/>
      <c r="Z582" s="29"/>
      <c r="AA582" s="29"/>
      <c r="AB582" s="29"/>
    </row>
    <row r="583" spans="1:28" ht="30.4" customHeight="1" outlineLevel="1" x14ac:dyDescent="0.25">
      <c r="A583" s="41"/>
      <c r="B583" s="46" t="s">
        <v>230</v>
      </c>
      <c r="C583" s="50" t="s">
        <v>60</v>
      </c>
      <c r="D583" s="35"/>
      <c r="F583" s="36"/>
      <c r="G583" s="36"/>
      <c r="H583" s="36"/>
      <c r="I583" s="36"/>
      <c r="J583" s="59"/>
      <c r="L583" s="29"/>
      <c r="M583" s="29"/>
      <c r="N583" s="29"/>
      <c r="O583" s="29"/>
      <c r="P583" s="29"/>
      <c r="R583" s="36"/>
      <c r="S583" s="36"/>
      <c r="T583" s="36"/>
      <c r="U583" s="36"/>
      <c r="V583" s="36"/>
      <c r="X583" s="29"/>
      <c r="Y583" s="29"/>
      <c r="Z583" s="29"/>
      <c r="AA583" s="29"/>
      <c r="AB583" s="29"/>
    </row>
    <row r="584" spans="1:28" ht="45.95" customHeight="1" outlineLevel="1" x14ac:dyDescent="0.25">
      <c r="A584" s="43" t="s">
        <v>63</v>
      </c>
      <c r="B584" s="44" t="s">
        <v>231</v>
      </c>
      <c r="C584" s="39" t="s">
        <v>274</v>
      </c>
      <c r="D584" s="47">
        <f>D585+D588+D590</f>
        <v>0</v>
      </c>
      <c r="F584" s="36"/>
      <c r="G584" s="36"/>
      <c r="H584" s="36"/>
      <c r="I584" s="36"/>
      <c r="J584" s="59"/>
      <c r="L584" s="29"/>
      <c r="M584" s="29"/>
      <c r="N584" s="29"/>
      <c r="O584" s="29"/>
      <c r="P584" s="29"/>
      <c r="R584" s="36"/>
      <c r="S584" s="36"/>
      <c r="T584" s="36"/>
      <c r="U584" s="36"/>
      <c r="V584" s="36"/>
      <c r="X584" s="29"/>
      <c r="Y584" s="29"/>
      <c r="Z584" s="29"/>
      <c r="AA584" s="29"/>
      <c r="AB584" s="29"/>
    </row>
    <row r="585" spans="1:28" ht="58.15" customHeight="1" outlineLevel="1" x14ac:dyDescent="0.25">
      <c r="A585" s="51" t="s">
        <v>143</v>
      </c>
      <c r="B585" s="87" t="s">
        <v>232</v>
      </c>
      <c r="C585" s="39" t="s">
        <v>275</v>
      </c>
      <c r="D585" s="47">
        <f>D586+D587</f>
        <v>0</v>
      </c>
      <c r="F585" s="36"/>
      <c r="G585" s="36"/>
      <c r="H585" s="36"/>
      <c r="I585" s="36"/>
      <c r="J585" s="59"/>
      <c r="L585" s="29"/>
      <c r="M585" s="29"/>
      <c r="N585" s="29"/>
      <c r="O585" s="29"/>
      <c r="P585" s="29"/>
      <c r="R585" s="36"/>
      <c r="S585" s="36"/>
      <c r="T585" s="36"/>
      <c r="U585" s="36"/>
      <c r="V585" s="36"/>
      <c r="X585" s="29"/>
      <c r="Y585" s="29"/>
      <c r="Z585" s="29"/>
      <c r="AA585" s="29"/>
      <c r="AB585" s="29"/>
    </row>
    <row r="586" spans="1:28" ht="37.5" customHeight="1" outlineLevel="1" x14ac:dyDescent="0.25">
      <c r="A586" s="41"/>
      <c r="B586" s="46" t="s">
        <v>233</v>
      </c>
      <c r="C586" s="50" t="s">
        <v>147</v>
      </c>
      <c r="D586" s="35"/>
      <c r="F586" s="36"/>
      <c r="G586" s="36"/>
      <c r="H586" s="36"/>
      <c r="I586" s="36"/>
      <c r="J586" s="59"/>
      <c r="L586" s="29"/>
      <c r="M586" s="29"/>
      <c r="N586" s="29"/>
      <c r="O586" s="29"/>
      <c r="P586" s="29"/>
      <c r="R586" s="36"/>
      <c r="S586" s="36"/>
      <c r="T586" s="36"/>
      <c r="U586" s="36"/>
      <c r="V586" s="36"/>
      <c r="X586" s="29"/>
      <c r="Y586" s="29"/>
      <c r="Z586" s="29"/>
      <c r="AA586" s="29"/>
      <c r="AB586" s="29"/>
    </row>
    <row r="587" spans="1:28" ht="81" customHeight="1" outlineLevel="1" x14ac:dyDescent="0.25">
      <c r="A587" s="41"/>
      <c r="B587" s="46" t="s">
        <v>234</v>
      </c>
      <c r="C587" s="50"/>
      <c r="D587" s="35"/>
      <c r="F587" s="36"/>
      <c r="G587" s="36"/>
      <c r="H587" s="36"/>
      <c r="I587" s="36"/>
      <c r="J587" s="59"/>
      <c r="L587" s="29"/>
      <c r="M587" s="29"/>
      <c r="N587" s="29"/>
      <c r="O587" s="29"/>
      <c r="P587" s="29"/>
      <c r="R587" s="36"/>
      <c r="S587" s="36"/>
      <c r="T587" s="36"/>
      <c r="U587" s="36"/>
      <c r="V587" s="36"/>
      <c r="X587" s="29"/>
      <c r="Y587" s="29"/>
      <c r="Z587" s="29"/>
      <c r="AA587" s="29"/>
      <c r="AB587" s="29"/>
    </row>
    <row r="588" spans="1:28" ht="97.15" customHeight="1" outlineLevel="1" x14ac:dyDescent="0.25">
      <c r="A588" s="51" t="s">
        <v>148</v>
      </c>
      <c r="B588" s="52" t="s">
        <v>235</v>
      </c>
      <c r="C588" s="39" t="s">
        <v>150</v>
      </c>
      <c r="D588" s="40"/>
      <c r="F588" s="36"/>
      <c r="G588" s="36"/>
      <c r="H588" s="36"/>
      <c r="I588" s="36"/>
      <c r="J588" s="59"/>
      <c r="L588" s="29"/>
      <c r="M588" s="29"/>
      <c r="N588" s="29"/>
      <c r="O588" s="29"/>
      <c r="P588" s="29"/>
      <c r="R588" s="36"/>
      <c r="S588" s="36"/>
      <c r="T588" s="36"/>
      <c r="U588" s="36"/>
      <c r="V588" s="36"/>
      <c r="X588" s="29"/>
      <c r="Y588" s="29"/>
      <c r="Z588" s="29"/>
      <c r="AA588" s="29"/>
      <c r="AB588" s="29"/>
    </row>
    <row r="589" spans="1:28" ht="33.75" customHeight="1" outlineLevel="1" x14ac:dyDescent="0.25">
      <c r="A589" s="41"/>
      <c r="B589" s="46" t="s">
        <v>236</v>
      </c>
      <c r="C589" s="50" t="s">
        <v>207</v>
      </c>
      <c r="D589" s="35"/>
      <c r="F589" s="36"/>
      <c r="G589" s="36"/>
      <c r="H589" s="36"/>
      <c r="I589" s="36"/>
      <c r="J589" s="59"/>
      <c r="L589" s="29"/>
      <c r="M589" s="29"/>
      <c r="N589" s="29"/>
      <c r="O589" s="29"/>
      <c r="P589" s="29"/>
      <c r="R589" s="36"/>
      <c r="S589" s="36"/>
      <c r="T589" s="36"/>
      <c r="U589" s="36"/>
      <c r="V589" s="36"/>
      <c r="X589" s="29"/>
      <c r="Y589" s="29"/>
      <c r="Z589" s="29"/>
      <c r="AA589" s="29"/>
      <c r="AB589" s="29"/>
    </row>
    <row r="590" spans="1:28" ht="33.75" customHeight="1" outlineLevel="1" x14ac:dyDescent="0.25">
      <c r="A590" s="51" t="s">
        <v>66</v>
      </c>
      <c r="B590" s="52" t="s">
        <v>237</v>
      </c>
      <c r="C590" s="39" t="s">
        <v>254</v>
      </c>
      <c r="D590" s="40">
        <f>D591</f>
        <v>0</v>
      </c>
      <c r="F590" s="36"/>
      <c r="G590" s="36"/>
      <c r="H590" s="36"/>
      <c r="I590" s="36"/>
      <c r="J590" s="59"/>
      <c r="L590" s="29"/>
      <c r="M590" s="29"/>
      <c r="N590" s="29"/>
      <c r="O590" s="29"/>
      <c r="P590" s="29"/>
      <c r="R590" s="36"/>
      <c r="S590" s="36"/>
      <c r="T590" s="36"/>
      <c r="U590" s="36"/>
      <c r="V590" s="36"/>
      <c r="X590" s="29"/>
      <c r="Y590" s="29"/>
      <c r="Z590" s="29"/>
      <c r="AA590" s="29"/>
      <c r="AB590" s="29"/>
    </row>
    <row r="591" spans="1:28" ht="33.75" customHeight="1" outlineLevel="1" x14ac:dyDescent="0.25">
      <c r="A591" s="45"/>
      <c r="B591" s="46" t="s">
        <v>239</v>
      </c>
      <c r="C591" s="50" t="s">
        <v>156</v>
      </c>
      <c r="D591" s="35"/>
      <c r="F591" s="36"/>
      <c r="G591" s="36"/>
      <c r="H591" s="36"/>
      <c r="I591" s="36"/>
      <c r="J591" s="59"/>
      <c r="L591" s="29"/>
      <c r="M591" s="29"/>
      <c r="N591" s="29"/>
      <c r="O591" s="29"/>
      <c r="P591" s="29"/>
      <c r="R591" s="36"/>
      <c r="S591" s="36"/>
      <c r="T591" s="36"/>
      <c r="U591" s="36"/>
      <c r="V591" s="36"/>
      <c r="X591" s="29"/>
      <c r="Y591" s="29"/>
      <c r="Z591" s="29"/>
      <c r="AA591" s="29"/>
      <c r="AB591" s="29"/>
    </row>
    <row r="592" spans="1:28" ht="40.9" customHeight="1" outlineLevel="1" x14ac:dyDescent="0.25">
      <c r="A592" s="43" t="s">
        <v>157</v>
      </c>
      <c r="B592" s="44" t="s">
        <v>240</v>
      </c>
      <c r="C592" s="39" t="s">
        <v>159</v>
      </c>
      <c r="D592" s="47">
        <f>D593</f>
        <v>0</v>
      </c>
      <c r="F592" s="36"/>
      <c r="G592" s="36"/>
      <c r="H592" s="36"/>
      <c r="I592" s="36"/>
      <c r="J592" s="59"/>
      <c r="L592" s="29"/>
      <c r="M592" s="29"/>
      <c r="N592" s="29"/>
      <c r="O592" s="29"/>
      <c r="P592" s="29"/>
      <c r="R592" s="36"/>
      <c r="S592" s="36"/>
      <c r="T592" s="36"/>
      <c r="U592" s="36"/>
      <c r="V592" s="36"/>
      <c r="X592" s="29"/>
      <c r="Y592" s="29"/>
      <c r="Z592" s="29"/>
      <c r="AA592" s="29"/>
      <c r="AB592" s="29"/>
    </row>
    <row r="593" spans="1:28" ht="41.65" customHeight="1" outlineLevel="1" x14ac:dyDescent="0.25">
      <c r="A593" s="51" t="s">
        <v>160</v>
      </c>
      <c r="B593" s="52" t="s">
        <v>241</v>
      </c>
      <c r="C593" s="39" t="s">
        <v>261</v>
      </c>
      <c r="D593" s="47"/>
      <c r="F593" s="36"/>
      <c r="G593" s="36"/>
      <c r="H593" s="36"/>
      <c r="I593" s="36"/>
      <c r="J593" s="59"/>
      <c r="L593" s="29"/>
      <c r="M593" s="29"/>
      <c r="N593" s="29"/>
      <c r="O593" s="29"/>
      <c r="P593" s="29"/>
      <c r="R593" s="36"/>
      <c r="S593" s="36"/>
      <c r="T593" s="36"/>
      <c r="U593" s="36"/>
      <c r="V593" s="36"/>
      <c r="X593" s="29"/>
      <c r="Y593" s="29"/>
      <c r="Z593" s="29"/>
      <c r="AA593" s="29"/>
      <c r="AB593" s="29"/>
    </row>
    <row r="594" spans="1:28" ht="37.5" customHeight="1" outlineLevel="1" x14ac:dyDescent="0.25">
      <c r="A594" s="41"/>
      <c r="B594" s="46" t="s">
        <v>243</v>
      </c>
      <c r="C594" s="50" t="s">
        <v>164</v>
      </c>
      <c r="D594" s="35"/>
      <c r="F594" s="36"/>
      <c r="G594" s="36"/>
      <c r="H594" s="36"/>
      <c r="I594" s="36"/>
      <c r="J594" s="59"/>
      <c r="L594" s="29"/>
      <c r="M594" s="29"/>
      <c r="N594" s="29"/>
      <c r="O594" s="29"/>
      <c r="P594" s="29"/>
      <c r="R594" s="36"/>
      <c r="S594" s="36"/>
      <c r="T594" s="36"/>
      <c r="U594" s="36"/>
      <c r="V594" s="36"/>
      <c r="X594" s="29"/>
      <c r="Y594" s="29"/>
      <c r="Z594" s="29"/>
      <c r="AA594" s="29"/>
      <c r="AB594" s="29"/>
    </row>
    <row r="595" spans="1:28" ht="31.5" outlineLevel="1" x14ac:dyDescent="0.25">
      <c r="A595" s="82" t="s">
        <v>77</v>
      </c>
      <c r="B595" s="33" t="s">
        <v>244</v>
      </c>
      <c r="C595" s="48" t="s">
        <v>245</v>
      </c>
      <c r="D595" s="35"/>
      <c r="F595" s="36"/>
      <c r="G595" s="36"/>
      <c r="H595" s="36"/>
      <c r="I595" s="36"/>
      <c r="J595" s="36"/>
      <c r="L595" s="29"/>
      <c r="M595" s="29"/>
      <c r="N595" s="29"/>
      <c r="O595" s="29"/>
      <c r="P595" s="29"/>
      <c r="R595" s="36"/>
      <c r="S595" s="36"/>
      <c r="T595" s="36"/>
      <c r="U595" s="36"/>
      <c r="V595" s="36"/>
      <c r="X595" s="29"/>
      <c r="Y595" s="29"/>
      <c r="Z595" s="29"/>
      <c r="AA595" s="29"/>
      <c r="AB595" s="29"/>
    </row>
    <row r="596" spans="1:28" ht="60.75" customHeight="1" outlineLevel="1" x14ac:dyDescent="0.25">
      <c r="A596" s="32" t="s">
        <v>80</v>
      </c>
      <c r="B596" s="33" t="s">
        <v>246</v>
      </c>
      <c r="C596" s="48" t="s">
        <v>247</v>
      </c>
      <c r="D596" s="35"/>
      <c r="F596" s="36"/>
      <c r="G596" s="36"/>
      <c r="H596" s="36"/>
      <c r="I596" s="36"/>
      <c r="J596" s="59"/>
      <c r="L596" s="29"/>
      <c r="M596" s="29"/>
      <c r="N596" s="29"/>
      <c r="O596" s="29"/>
      <c r="P596" s="29"/>
      <c r="R596" s="36"/>
      <c r="S596" s="36"/>
      <c r="T596" s="36"/>
      <c r="U596" s="36"/>
      <c r="V596" s="36"/>
      <c r="X596" s="29"/>
      <c r="Y596" s="29"/>
      <c r="Z596" s="29"/>
      <c r="AA596" s="29"/>
      <c r="AB596" s="29"/>
    </row>
    <row r="599" spans="1:28" ht="35.25" customHeight="1" x14ac:dyDescent="0.25">
      <c r="A599" s="100" t="s">
        <v>262</v>
      </c>
      <c r="B599" s="100"/>
      <c r="C599" s="100"/>
      <c r="D599" s="100"/>
    </row>
    <row r="600" spans="1:28" ht="72.400000000000006" customHeight="1" x14ac:dyDescent="0.25">
      <c r="A600" s="100" t="s">
        <v>263</v>
      </c>
      <c r="B600" s="100"/>
      <c r="C600" s="100"/>
      <c r="D600" s="100"/>
    </row>
    <row r="601" spans="1:28" ht="40.5" customHeight="1" x14ac:dyDescent="0.25">
      <c r="A601" s="100" t="s">
        <v>264</v>
      </c>
      <c r="B601" s="100"/>
      <c r="C601" s="100"/>
      <c r="D601" s="100"/>
    </row>
    <row r="602" spans="1:28" ht="20.25" customHeight="1" x14ac:dyDescent="0.25">
      <c r="A602" s="100" t="s">
        <v>265</v>
      </c>
      <c r="B602" s="100"/>
      <c r="C602" s="100"/>
      <c r="D602" s="100"/>
    </row>
    <row r="603" spans="1:28" ht="94.5" customHeight="1" x14ac:dyDescent="0.25">
      <c r="A603" s="100" t="s">
        <v>266</v>
      </c>
      <c r="B603" s="100"/>
      <c r="C603" s="100"/>
      <c r="D603" s="100"/>
    </row>
    <row r="604" spans="1:28" x14ac:dyDescent="0.25">
      <c r="A604" s="68"/>
      <c r="B604" s="68"/>
      <c r="C604" s="68"/>
      <c r="D604" s="68"/>
    </row>
  </sheetData>
  <mergeCells count="17">
    <mergeCell ref="A8:C8"/>
    <mergeCell ref="A603:D603"/>
    <mergeCell ref="A602:D602"/>
    <mergeCell ref="A599:D599"/>
    <mergeCell ref="A10:C10"/>
    <mergeCell ref="A600:D600"/>
    <mergeCell ref="A601:D601"/>
    <mergeCell ref="A157:C157"/>
    <mergeCell ref="A304:C304"/>
    <mergeCell ref="A451:C451"/>
    <mergeCell ref="A4:D4"/>
    <mergeCell ref="F6:J6"/>
    <mergeCell ref="L6:P6"/>
    <mergeCell ref="X6:AB6"/>
    <mergeCell ref="F1:K1"/>
    <mergeCell ref="G2:K2"/>
    <mergeCell ref="R6:V6"/>
  </mergeCells>
  <phoneticPr fontId="2" type="noConversion"/>
  <conditionalFormatting sqref="J12">
    <cfRule type="cellIs" dxfId="154" priority="312" operator="notEqual">
      <formula>1</formula>
    </cfRule>
  </conditionalFormatting>
  <conditionalFormatting sqref="J34">
    <cfRule type="cellIs" dxfId="153" priority="133" operator="notEqual">
      <formula>1</formula>
    </cfRule>
  </conditionalFormatting>
  <conditionalFormatting sqref="J50">
    <cfRule type="cellIs" dxfId="152" priority="132" operator="notEqual">
      <formula>1</formula>
    </cfRule>
  </conditionalFormatting>
  <conditionalFormatting sqref="J65">
    <cfRule type="cellIs" dxfId="151" priority="131" operator="notEqual">
      <formula>1</formula>
    </cfRule>
  </conditionalFormatting>
  <conditionalFormatting sqref="J70">
    <cfRule type="cellIs" dxfId="150" priority="16" operator="notEqual">
      <formula>1</formula>
    </cfRule>
  </conditionalFormatting>
  <conditionalFormatting sqref="J72">
    <cfRule type="cellIs" dxfId="149" priority="17" operator="notEqual">
      <formula>1</formula>
    </cfRule>
  </conditionalFormatting>
  <conditionalFormatting sqref="J87:J88">
    <cfRule type="cellIs" dxfId="148" priority="18" operator="notEqual">
      <formula>1</formula>
    </cfRule>
  </conditionalFormatting>
  <conditionalFormatting sqref="J93">
    <cfRule type="cellIs" dxfId="147" priority="19" operator="notEqual">
      <formula>1</formula>
    </cfRule>
  </conditionalFormatting>
  <conditionalFormatting sqref="J98:J99">
    <cfRule type="cellIs" dxfId="146" priority="20" operator="notEqual">
      <formula>1</formula>
    </cfRule>
  </conditionalFormatting>
  <conditionalFormatting sqref="J101">
    <cfRule type="cellIs" dxfId="145" priority="21" operator="notEqual">
      <formula>1</formula>
    </cfRule>
  </conditionalFormatting>
  <conditionalFormatting sqref="J107:J108">
    <cfRule type="cellIs" dxfId="144" priority="22" operator="notEqual">
      <formula>1</formula>
    </cfRule>
  </conditionalFormatting>
  <conditionalFormatting sqref="J112">
    <cfRule type="cellIs" dxfId="143" priority="23" operator="notEqual">
      <formula>1</formula>
    </cfRule>
  </conditionalFormatting>
  <conditionalFormatting sqref="J128:J129">
    <cfRule type="cellIs" dxfId="142" priority="24" operator="notEqual">
      <formula>1</formula>
    </cfRule>
  </conditionalFormatting>
  <conditionalFormatting sqref="J133">
    <cfRule type="cellIs" dxfId="141" priority="13" operator="notEqual">
      <formula>1</formula>
    </cfRule>
  </conditionalFormatting>
  <conditionalFormatting sqref="J159">
    <cfRule type="cellIs" dxfId="140" priority="116" operator="notEqual">
      <formula>1</formula>
    </cfRule>
  </conditionalFormatting>
  <conditionalFormatting sqref="J181">
    <cfRule type="cellIs" dxfId="139" priority="115" operator="notEqual">
      <formula>1</formula>
    </cfRule>
  </conditionalFormatting>
  <conditionalFormatting sqref="J197">
    <cfRule type="cellIs" dxfId="138" priority="114" operator="notEqual">
      <formula>1</formula>
    </cfRule>
  </conditionalFormatting>
  <conditionalFormatting sqref="J212">
    <cfRule type="cellIs" dxfId="137" priority="113" operator="notEqual">
      <formula>1</formula>
    </cfRule>
  </conditionalFormatting>
  <conditionalFormatting sqref="J217">
    <cfRule type="cellIs" dxfId="136" priority="25" operator="notEqual">
      <formula>1</formula>
    </cfRule>
  </conditionalFormatting>
  <conditionalFormatting sqref="J219">
    <cfRule type="cellIs" dxfId="135" priority="26" operator="notEqual">
      <formula>1</formula>
    </cfRule>
  </conditionalFormatting>
  <conditionalFormatting sqref="J234:J235">
    <cfRule type="cellIs" dxfId="134" priority="27" operator="notEqual">
      <formula>1</formula>
    </cfRule>
  </conditionalFormatting>
  <conditionalFormatting sqref="J240">
    <cfRule type="cellIs" dxfId="133" priority="28" operator="notEqual">
      <formula>1</formula>
    </cfRule>
  </conditionalFormatting>
  <conditionalFormatting sqref="J245:J246">
    <cfRule type="cellIs" dxfId="132" priority="29" operator="notEqual">
      <formula>1</formula>
    </cfRule>
  </conditionalFormatting>
  <conditionalFormatting sqref="J248">
    <cfRule type="cellIs" dxfId="131" priority="30" operator="notEqual">
      <formula>1</formula>
    </cfRule>
  </conditionalFormatting>
  <conditionalFormatting sqref="J254:J255">
    <cfRule type="cellIs" dxfId="130" priority="31" operator="notEqual">
      <formula>1</formula>
    </cfRule>
  </conditionalFormatting>
  <conditionalFormatting sqref="J259">
    <cfRule type="cellIs" dxfId="129" priority="32" operator="notEqual">
      <formula>1</formula>
    </cfRule>
  </conditionalFormatting>
  <conditionalFormatting sqref="J275:J276">
    <cfRule type="cellIs" dxfId="128" priority="33" operator="notEqual">
      <formula>1</formula>
    </cfRule>
  </conditionalFormatting>
  <conditionalFormatting sqref="J280">
    <cfRule type="cellIs" dxfId="127" priority="99" operator="notEqual">
      <formula>1</formula>
    </cfRule>
  </conditionalFormatting>
  <conditionalFormatting sqref="J306">
    <cfRule type="cellIs" dxfId="126" priority="96" operator="notEqual">
      <formula>1</formula>
    </cfRule>
  </conditionalFormatting>
  <conditionalFormatting sqref="J328">
    <cfRule type="cellIs" dxfId="125" priority="95" operator="notEqual">
      <formula>1</formula>
    </cfRule>
  </conditionalFormatting>
  <conditionalFormatting sqref="J344">
    <cfRule type="cellIs" dxfId="124" priority="94" operator="notEqual">
      <formula>1</formula>
    </cfRule>
  </conditionalFormatting>
  <conditionalFormatting sqref="J359">
    <cfRule type="cellIs" dxfId="123" priority="93" operator="notEqual">
      <formula>1</formula>
    </cfRule>
  </conditionalFormatting>
  <conditionalFormatting sqref="J364">
    <cfRule type="cellIs" dxfId="122" priority="36" operator="notEqual">
      <formula>1</formula>
    </cfRule>
  </conditionalFormatting>
  <conditionalFormatting sqref="J366">
    <cfRule type="cellIs" dxfId="121" priority="37" operator="notEqual">
      <formula>1</formula>
    </cfRule>
  </conditionalFormatting>
  <conditionalFormatting sqref="J381:J382">
    <cfRule type="cellIs" dxfId="120" priority="38" operator="notEqual">
      <formula>1</formula>
    </cfRule>
  </conditionalFormatting>
  <conditionalFormatting sqref="J387">
    <cfRule type="cellIs" dxfId="119" priority="39" operator="notEqual">
      <formula>1</formula>
    </cfRule>
  </conditionalFormatting>
  <conditionalFormatting sqref="J392:J393">
    <cfRule type="cellIs" dxfId="118" priority="40" operator="notEqual">
      <formula>1</formula>
    </cfRule>
  </conditionalFormatting>
  <conditionalFormatting sqref="J395">
    <cfRule type="cellIs" dxfId="117" priority="41" operator="notEqual">
      <formula>1</formula>
    </cfRule>
  </conditionalFormatting>
  <conditionalFormatting sqref="J401:J402">
    <cfRule type="cellIs" dxfId="116" priority="42" operator="notEqual">
      <formula>1</formula>
    </cfRule>
  </conditionalFormatting>
  <conditionalFormatting sqref="J406">
    <cfRule type="cellIs" dxfId="115" priority="43" operator="notEqual">
      <formula>1</formula>
    </cfRule>
  </conditionalFormatting>
  <conditionalFormatting sqref="J422:J423">
    <cfRule type="cellIs" dxfId="114" priority="44" operator="notEqual">
      <formula>1</formula>
    </cfRule>
  </conditionalFormatting>
  <conditionalFormatting sqref="J427">
    <cfRule type="cellIs" dxfId="113" priority="79" operator="notEqual">
      <formula>1</formula>
    </cfRule>
  </conditionalFormatting>
  <conditionalFormatting sqref="J453">
    <cfRule type="cellIs" dxfId="112" priority="76" operator="notEqual">
      <formula>1</formula>
    </cfRule>
  </conditionalFormatting>
  <conditionalFormatting sqref="J475">
    <cfRule type="cellIs" dxfId="111" priority="75" operator="notEqual">
      <formula>1</formula>
    </cfRule>
  </conditionalFormatting>
  <conditionalFormatting sqref="J491">
    <cfRule type="cellIs" dxfId="110" priority="74" operator="notEqual">
      <formula>1</formula>
    </cfRule>
  </conditionalFormatting>
  <conditionalFormatting sqref="J506">
    <cfRule type="cellIs" dxfId="109" priority="73" operator="notEqual">
      <formula>1</formula>
    </cfRule>
  </conditionalFormatting>
  <conditionalFormatting sqref="J511">
    <cfRule type="cellIs" dxfId="108" priority="47" operator="notEqual">
      <formula>1</formula>
    </cfRule>
  </conditionalFormatting>
  <conditionalFormatting sqref="J513">
    <cfRule type="cellIs" dxfId="107" priority="48" operator="notEqual">
      <formula>1</formula>
    </cfRule>
  </conditionalFormatting>
  <conditionalFormatting sqref="J528:J529">
    <cfRule type="cellIs" dxfId="106" priority="49" operator="notEqual">
      <formula>1</formula>
    </cfRule>
  </conditionalFormatting>
  <conditionalFormatting sqref="J534">
    <cfRule type="cellIs" dxfId="105" priority="50" operator="notEqual">
      <formula>1</formula>
    </cfRule>
  </conditionalFormatting>
  <conditionalFormatting sqref="J539:J540">
    <cfRule type="cellIs" dxfId="104" priority="51" operator="notEqual">
      <formula>1</formula>
    </cfRule>
  </conditionalFormatting>
  <conditionalFormatting sqref="J542">
    <cfRule type="cellIs" dxfId="103" priority="52" operator="notEqual">
      <formula>1</formula>
    </cfRule>
  </conditionalFormatting>
  <conditionalFormatting sqref="J548:J549">
    <cfRule type="cellIs" dxfId="102" priority="53" operator="notEqual">
      <formula>1</formula>
    </cfRule>
  </conditionalFormatting>
  <conditionalFormatting sqref="J553">
    <cfRule type="cellIs" dxfId="101" priority="54" operator="notEqual">
      <formula>1</formula>
    </cfRule>
  </conditionalFormatting>
  <conditionalFormatting sqref="J569:J570">
    <cfRule type="cellIs" dxfId="100" priority="55" operator="notEqual">
      <formula>1</formula>
    </cfRule>
  </conditionalFormatting>
  <conditionalFormatting sqref="J574">
    <cfRule type="cellIs" dxfId="99" priority="59" operator="notEqual">
      <formula>1</formula>
    </cfRule>
  </conditionalFormatting>
  <conditionalFormatting sqref="L2">
    <cfRule type="cellIs" dxfId="98" priority="428" operator="greaterThan">
      <formula>1</formula>
    </cfRule>
  </conditionalFormatting>
  <conditionalFormatting sqref="P8">
    <cfRule type="cellIs" dxfId="97" priority="349" operator="notEqual">
      <formula>$D8</formula>
    </cfRule>
  </conditionalFormatting>
  <conditionalFormatting sqref="P12">
    <cfRule type="cellIs" dxfId="96" priority="194" operator="notEqual">
      <formula>$D12</formula>
    </cfRule>
  </conditionalFormatting>
  <conditionalFormatting sqref="P34">
    <cfRule type="cellIs" dxfId="95" priority="195" operator="notEqual">
      <formula>$D34</formula>
    </cfRule>
  </conditionalFormatting>
  <conditionalFormatting sqref="P50">
    <cfRule type="cellIs" dxfId="94" priority="196" operator="notEqual">
      <formula>$D50</formula>
    </cfRule>
  </conditionalFormatting>
  <conditionalFormatting sqref="P65">
    <cfRule type="cellIs" dxfId="93" priority="197" operator="notEqual">
      <formula>$D65</formula>
    </cfRule>
  </conditionalFormatting>
  <conditionalFormatting sqref="P70">
    <cfRule type="cellIs" dxfId="92" priority="198" operator="notEqual">
      <formula>$D70</formula>
    </cfRule>
  </conditionalFormatting>
  <conditionalFormatting sqref="P72">
    <cfRule type="cellIs" dxfId="91" priority="199" operator="notEqual">
      <formula>$D72</formula>
    </cfRule>
  </conditionalFormatting>
  <conditionalFormatting sqref="P87:P88">
    <cfRule type="cellIs" dxfId="90" priority="200" operator="notEqual">
      <formula>$D87</formula>
    </cfRule>
  </conditionalFormatting>
  <conditionalFormatting sqref="P93">
    <cfRule type="cellIs" dxfId="89" priority="202" operator="notEqual">
      <formula>$D93</formula>
    </cfRule>
  </conditionalFormatting>
  <conditionalFormatting sqref="P98:P99">
    <cfRule type="cellIs" dxfId="88" priority="203" operator="notEqual">
      <formula>$D98</formula>
    </cfRule>
  </conditionalFormatting>
  <conditionalFormatting sqref="P101">
    <cfRule type="cellIs" dxfId="87" priority="205" operator="notEqual">
      <formula>$D101</formula>
    </cfRule>
  </conditionalFormatting>
  <conditionalFormatting sqref="P107:P108">
    <cfRule type="cellIs" dxfId="86" priority="206" operator="notEqual">
      <formula>$D107</formula>
    </cfRule>
  </conditionalFormatting>
  <conditionalFormatting sqref="P112">
    <cfRule type="cellIs" dxfId="85" priority="208" operator="notEqual">
      <formula>$D112</formula>
    </cfRule>
  </conditionalFormatting>
  <conditionalFormatting sqref="P128:P129">
    <cfRule type="cellIs" dxfId="84" priority="480" operator="notEqual">
      <formula>$D128</formula>
    </cfRule>
  </conditionalFormatting>
  <conditionalFormatting sqref="P133">
    <cfRule type="cellIs" dxfId="83" priority="14" operator="notEqual">
      <formula>$D133</formula>
    </cfRule>
  </conditionalFormatting>
  <conditionalFormatting sqref="P159">
    <cfRule type="cellIs" dxfId="82" priority="193" operator="notEqual">
      <formula>$D159</formula>
    </cfRule>
  </conditionalFormatting>
  <conditionalFormatting sqref="P181">
    <cfRule type="cellIs" dxfId="81" priority="192" operator="notEqual">
      <formula>$D181</formula>
    </cfRule>
  </conditionalFormatting>
  <conditionalFormatting sqref="P197">
    <cfRule type="cellIs" dxfId="80" priority="191" operator="notEqual">
      <formula>$D197</formula>
    </cfRule>
  </conditionalFormatting>
  <conditionalFormatting sqref="P212">
    <cfRule type="cellIs" dxfId="79" priority="190" operator="notEqual">
      <formula>$D212</formula>
    </cfRule>
  </conditionalFormatting>
  <conditionalFormatting sqref="P217">
    <cfRule type="cellIs" dxfId="78" priority="189" operator="notEqual">
      <formula>$D217</formula>
    </cfRule>
  </conditionalFormatting>
  <conditionalFormatting sqref="P219">
    <cfRule type="cellIs" dxfId="77" priority="188" operator="notEqual">
      <formula>$D219</formula>
    </cfRule>
  </conditionalFormatting>
  <conditionalFormatting sqref="P234:P235">
    <cfRule type="cellIs" dxfId="76" priority="186" operator="notEqual">
      <formula>$D234</formula>
    </cfRule>
  </conditionalFormatting>
  <conditionalFormatting sqref="P240">
    <cfRule type="cellIs" dxfId="75" priority="185" operator="notEqual">
      <formula>$D240</formula>
    </cfRule>
  </conditionalFormatting>
  <conditionalFormatting sqref="P245:P246">
    <cfRule type="cellIs" dxfId="74" priority="183" operator="notEqual">
      <formula>$D245</formula>
    </cfRule>
  </conditionalFormatting>
  <conditionalFormatting sqref="P248">
    <cfRule type="cellIs" dxfId="73" priority="182" operator="notEqual">
      <formula>$D248</formula>
    </cfRule>
  </conditionalFormatting>
  <conditionalFormatting sqref="P254:P255">
    <cfRule type="cellIs" dxfId="72" priority="180" operator="notEqual">
      <formula>$D254</formula>
    </cfRule>
  </conditionalFormatting>
  <conditionalFormatting sqref="P259">
    <cfRule type="cellIs" dxfId="71" priority="179" operator="notEqual">
      <formula>$D259</formula>
    </cfRule>
  </conditionalFormatting>
  <conditionalFormatting sqref="P275:P276">
    <cfRule type="cellIs" dxfId="70" priority="177" operator="notEqual">
      <formula>$D275</formula>
    </cfRule>
  </conditionalFormatting>
  <conditionalFormatting sqref="P280">
    <cfRule type="cellIs" dxfId="69" priority="176" operator="notEqual">
      <formula>$D280</formula>
    </cfRule>
  </conditionalFormatting>
  <conditionalFormatting sqref="P306">
    <cfRule type="cellIs" dxfId="68" priority="173" operator="notEqual">
      <formula>$D306</formula>
    </cfRule>
  </conditionalFormatting>
  <conditionalFormatting sqref="P328">
    <cfRule type="cellIs" dxfId="67" priority="172" operator="notEqual">
      <formula>$D328</formula>
    </cfRule>
  </conditionalFormatting>
  <conditionalFormatting sqref="P344">
    <cfRule type="cellIs" dxfId="66" priority="171" operator="notEqual">
      <formula>$D344</formula>
    </cfRule>
  </conditionalFormatting>
  <conditionalFormatting sqref="P359">
    <cfRule type="cellIs" dxfId="65" priority="170" operator="notEqual">
      <formula>$D359</formula>
    </cfRule>
  </conditionalFormatting>
  <conditionalFormatting sqref="P364">
    <cfRule type="cellIs" dxfId="64" priority="169" operator="notEqual">
      <formula>$D364</formula>
    </cfRule>
  </conditionalFormatting>
  <conditionalFormatting sqref="P366">
    <cfRule type="cellIs" dxfId="63" priority="168" operator="notEqual">
      <formula>$D366</formula>
    </cfRule>
  </conditionalFormatting>
  <conditionalFormatting sqref="P381:P382">
    <cfRule type="cellIs" dxfId="62" priority="166" operator="notEqual">
      <formula>$D381</formula>
    </cfRule>
  </conditionalFormatting>
  <conditionalFormatting sqref="P387">
    <cfRule type="cellIs" dxfId="61" priority="165" operator="notEqual">
      <formula>$D387</formula>
    </cfRule>
  </conditionalFormatting>
  <conditionalFormatting sqref="P392:P393">
    <cfRule type="cellIs" dxfId="60" priority="163" operator="notEqual">
      <formula>$D392</formula>
    </cfRule>
  </conditionalFormatting>
  <conditionalFormatting sqref="P395">
    <cfRule type="cellIs" dxfId="59" priority="162" operator="notEqual">
      <formula>$D395</formula>
    </cfRule>
  </conditionalFormatting>
  <conditionalFormatting sqref="P401:P402">
    <cfRule type="cellIs" dxfId="58" priority="160" operator="notEqual">
      <formula>$D401</formula>
    </cfRule>
  </conditionalFormatting>
  <conditionalFormatting sqref="P406">
    <cfRule type="cellIs" dxfId="57" priority="159" operator="notEqual">
      <formula>$D406</formula>
    </cfRule>
  </conditionalFormatting>
  <conditionalFormatting sqref="P422:P423">
    <cfRule type="cellIs" dxfId="56" priority="157" operator="notEqual">
      <formula>$D422</formula>
    </cfRule>
  </conditionalFormatting>
  <conditionalFormatting sqref="P427">
    <cfRule type="cellIs" dxfId="55" priority="156" operator="notEqual">
      <formula>$D427</formula>
    </cfRule>
  </conditionalFormatting>
  <conditionalFormatting sqref="P453">
    <cfRule type="cellIs" dxfId="54" priority="153" operator="notEqual">
      <formula>$D453</formula>
    </cfRule>
  </conditionalFormatting>
  <conditionalFormatting sqref="P475">
    <cfRule type="cellIs" dxfId="53" priority="152" operator="notEqual">
      <formula>$D475</formula>
    </cfRule>
  </conditionalFormatting>
  <conditionalFormatting sqref="P491">
    <cfRule type="cellIs" dxfId="52" priority="151" operator="notEqual">
      <formula>$D491</formula>
    </cfRule>
  </conditionalFormatting>
  <conditionalFormatting sqref="P506">
    <cfRule type="cellIs" dxfId="51" priority="150" operator="notEqual">
      <formula>$D506</formula>
    </cfRule>
  </conditionalFormatting>
  <conditionalFormatting sqref="P511">
    <cfRule type="cellIs" dxfId="50" priority="149" operator="notEqual">
      <formula>$D511</formula>
    </cfRule>
  </conditionalFormatting>
  <conditionalFormatting sqref="P513">
    <cfRule type="cellIs" dxfId="49" priority="148" operator="notEqual">
      <formula>$D513</formula>
    </cfRule>
  </conditionalFormatting>
  <conditionalFormatting sqref="P528:P529">
    <cfRule type="cellIs" dxfId="48" priority="146" operator="notEqual">
      <formula>$D528</formula>
    </cfRule>
  </conditionalFormatting>
  <conditionalFormatting sqref="P534">
    <cfRule type="cellIs" dxfId="47" priority="145" operator="notEqual">
      <formula>$D534</formula>
    </cfRule>
  </conditionalFormatting>
  <conditionalFormatting sqref="P539:P540">
    <cfRule type="cellIs" dxfId="46" priority="143" operator="notEqual">
      <formula>$D539</formula>
    </cfRule>
  </conditionalFormatting>
  <conditionalFormatting sqref="P542">
    <cfRule type="cellIs" dxfId="45" priority="142" operator="notEqual">
      <formula>$D542</formula>
    </cfRule>
  </conditionalFormatting>
  <conditionalFormatting sqref="P548:P549">
    <cfRule type="cellIs" dxfId="44" priority="140" operator="notEqual">
      <formula>$D548</formula>
    </cfRule>
  </conditionalFormatting>
  <conditionalFormatting sqref="P553">
    <cfRule type="cellIs" dxfId="43" priority="139" operator="notEqual">
      <formula>$D553</formula>
    </cfRule>
  </conditionalFormatting>
  <conditionalFormatting sqref="P569:P570">
    <cfRule type="cellIs" dxfId="42" priority="137" operator="notEqual">
      <formula>$D569</formula>
    </cfRule>
  </conditionalFormatting>
  <conditionalFormatting sqref="P574">
    <cfRule type="cellIs" dxfId="41" priority="136" operator="notEqual">
      <formula>$D574</formula>
    </cfRule>
  </conditionalFormatting>
  <conditionalFormatting sqref="AB8">
    <cfRule type="cellIs" dxfId="40" priority="348" operator="notEqual">
      <formula>$D8</formula>
    </cfRule>
  </conditionalFormatting>
  <conditionalFormatting sqref="AB70">
    <cfRule type="cellIs" dxfId="39" priority="449" operator="notEqual">
      <formula>D70</formula>
    </cfRule>
  </conditionalFormatting>
  <conditionalFormatting sqref="AB72">
    <cfRule type="cellIs" dxfId="38" priority="429" operator="notEqual">
      <formula>D72</formula>
    </cfRule>
  </conditionalFormatting>
  <conditionalFormatting sqref="AB87">
    <cfRule type="cellIs" dxfId="37" priority="437" operator="notEqual">
      <formula>D87</formula>
    </cfRule>
  </conditionalFormatting>
  <conditionalFormatting sqref="AB93">
    <cfRule type="cellIs" dxfId="36" priority="436" operator="notEqual">
      <formula>D93</formula>
    </cfRule>
  </conditionalFormatting>
  <conditionalFormatting sqref="AB98">
    <cfRule type="cellIs" dxfId="35" priority="347" operator="notEqual">
      <formula>D98</formula>
    </cfRule>
  </conditionalFormatting>
  <conditionalFormatting sqref="AB101">
    <cfRule type="cellIs" dxfId="34" priority="346" operator="notEqual">
      <formula>D101</formula>
    </cfRule>
  </conditionalFormatting>
  <conditionalFormatting sqref="AB107:AB108">
    <cfRule type="cellIs" dxfId="33" priority="345" operator="notEqual">
      <formula>D107</formula>
    </cfRule>
  </conditionalFormatting>
  <conditionalFormatting sqref="AB112">
    <cfRule type="cellIs" dxfId="32" priority="344" operator="notEqual">
      <formula>D112</formula>
    </cfRule>
  </conditionalFormatting>
  <conditionalFormatting sqref="AB128">
    <cfRule type="cellIs" dxfId="31" priority="343" operator="notEqual">
      <formula>D128</formula>
    </cfRule>
  </conditionalFormatting>
  <conditionalFormatting sqref="AB133">
    <cfRule type="cellIs" dxfId="30" priority="15" operator="notEqual">
      <formula>D133</formula>
    </cfRule>
  </conditionalFormatting>
  <conditionalFormatting sqref="AB217">
    <cfRule type="cellIs" dxfId="29" priority="342" operator="notEqual">
      <formula>D217</formula>
    </cfRule>
  </conditionalFormatting>
  <conditionalFormatting sqref="AB219">
    <cfRule type="cellIs" dxfId="28" priority="341" operator="notEqual">
      <formula>D219</formula>
    </cfRule>
  </conditionalFormatting>
  <conditionalFormatting sqref="AB234">
    <cfRule type="cellIs" dxfId="27" priority="340" operator="notEqual">
      <formula>D234</formula>
    </cfRule>
  </conditionalFormatting>
  <conditionalFormatting sqref="AB240">
    <cfRule type="cellIs" dxfId="26" priority="339" operator="notEqual">
      <formula>D240</formula>
    </cfRule>
  </conditionalFormatting>
  <conditionalFormatting sqref="AB245">
    <cfRule type="cellIs" dxfId="25" priority="338" operator="notEqual">
      <formula>D245</formula>
    </cfRule>
  </conditionalFormatting>
  <conditionalFormatting sqref="AB248">
    <cfRule type="cellIs" dxfId="24" priority="337" operator="notEqual">
      <formula>D248</formula>
    </cfRule>
  </conditionalFormatting>
  <conditionalFormatting sqref="AB254:AB255">
    <cfRule type="cellIs" dxfId="23" priority="315" operator="notEqual">
      <formula>D254</formula>
    </cfRule>
  </conditionalFormatting>
  <conditionalFormatting sqref="AB259">
    <cfRule type="cellIs" dxfId="22" priority="335" operator="notEqual">
      <formula>D259</formula>
    </cfRule>
  </conditionalFormatting>
  <conditionalFormatting sqref="AB275">
    <cfRule type="cellIs" dxfId="21" priority="334" operator="notEqual">
      <formula>D275</formula>
    </cfRule>
  </conditionalFormatting>
  <conditionalFormatting sqref="AB280">
    <cfRule type="cellIs" dxfId="20" priority="230" operator="notEqual">
      <formula>D280</formula>
    </cfRule>
  </conditionalFormatting>
  <conditionalFormatting sqref="AB364">
    <cfRule type="cellIs" dxfId="19" priority="333" operator="notEqual">
      <formula>D364</formula>
    </cfRule>
  </conditionalFormatting>
  <conditionalFormatting sqref="AB366">
    <cfRule type="cellIs" dxfId="18" priority="332" operator="notEqual">
      <formula>D366</formula>
    </cfRule>
  </conditionalFormatting>
  <conditionalFormatting sqref="AB381">
    <cfRule type="cellIs" dxfId="17" priority="331" operator="notEqual">
      <formula>D381</formula>
    </cfRule>
  </conditionalFormatting>
  <conditionalFormatting sqref="AB387">
    <cfRule type="cellIs" dxfId="16" priority="330" operator="notEqual">
      <formula>D387</formula>
    </cfRule>
  </conditionalFormatting>
  <conditionalFormatting sqref="AB392">
    <cfRule type="cellIs" dxfId="15" priority="329" operator="notEqual">
      <formula>D392</formula>
    </cfRule>
  </conditionalFormatting>
  <conditionalFormatting sqref="AB395">
    <cfRule type="cellIs" dxfId="14" priority="328" operator="notEqual">
      <formula>D395</formula>
    </cfRule>
  </conditionalFormatting>
  <conditionalFormatting sqref="AB401:AB402">
    <cfRule type="cellIs" dxfId="13" priority="314" operator="notEqual">
      <formula>D401</formula>
    </cfRule>
  </conditionalFormatting>
  <conditionalFormatting sqref="AB406">
    <cfRule type="cellIs" dxfId="12" priority="326" operator="notEqual">
      <formula>D406</formula>
    </cfRule>
  </conditionalFormatting>
  <conditionalFormatting sqref="AB422">
    <cfRule type="cellIs" dxfId="11" priority="325" operator="notEqual">
      <formula>D422</formula>
    </cfRule>
  </conditionalFormatting>
  <conditionalFormatting sqref="AB427">
    <cfRule type="cellIs" dxfId="10" priority="221" operator="notEqual">
      <formula>D427</formula>
    </cfRule>
  </conditionalFormatting>
  <conditionalFormatting sqref="AB511">
    <cfRule type="cellIs" dxfId="9" priority="324" operator="notEqual">
      <formula>D511</formula>
    </cfRule>
  </conditionalFormatting>
  <conditionalFormatting sqref="AB513">
    <cfRule type="cellIs" dxfId="8" priority="323" operator="notEqual">
      <formula>D513</formula>
    </cfRule>
  </conditionalFormatting>
  <conditionalFormatting sqref="AB528">
    <cfRule type="cellIs" dxfId="7" priority="322" operator="notEqual">
      <formula>D528</formula>
    </cfRule>
  </conditionalFormatting>
  <conditionalFormatting sqref="AB534">
    <cfRule type="cellIs" dxfId="6" priority="321" operator="notEqual">
      <formula>D534</formula>
    </cfRule>
  </conditionalFormatting>
  <conditionalFormatting sqref="AB539">
    <cfRule type="cellIs" dxfId="5" priority="320" operator="notEqual">
      <formula>D539</formula>
    </cfRule>
  </conditionalFormatting>
  <conditionalFormatting sqref="AB542">
    <cfRule type="cellIs" dxfId="4" priority="319" operator="notEqual">
      <formula>D542</formula>
    </cfRule>
  </conditionalFormatting>
  <conditionalFormatting sqref="AB548:AB549">
    <cfRule type="cellIs" dxfId="3" priority="313" operator="notEqual">
      <formula>D548</formula>
    </cfRule>
  </conditionalFormatting>
  <conditionalFormatting sqref="AB553">
    <cfRule type="cellIs" dxfId="2" priority="317" operator="notEqual">
      <formula>D553</formula>
    </cfRule>
  </conditionalFormatting>
  <conditionalFormatting sqref="AB569">
    <cfRule type="cellIs" dxfId="1" priority="316" operator="notEqual">
      <formula>D569</formula>
    </cfRule>
  </conditionalFormatting>
  <conditionalFormatting sqref="AB574">
    <cfRule type="cellIs" dxfId="0" priority="212" operator="notEqual">
      <formula>D574</formula>
    </cfRule>
  </conditionalFormatting>
  <dataValidations disablePrompts="1" count="2">
    <dataValidation allowBlank="1" showInputMessage="1" showErrorMessage="1" prompt="Izvēlas atbilstošu ERAF likmi" sqref="F108 F255 F402 F549" xr:uid="{5581289B-D386-4D6A-A98D-1638A0DCE91D}"/>
    <dataValidation allowBlank="1" showInputMessage="1" showErrorMessage="1" prompt="Šīs rindas F līdz I kolonnā datu summai ir jābūt 100%" sqref="J12 J34 J50 J65 J72 J87:J88 J93 J98:J99 J101 J107:J108 J112 J128:J129 J217 J159 J181 J197 J212 J219 J234:J235 J240 J245:J246 J248 J254:J255 J259 J275:J276 J553 J280 J70 J364 J306 J328 J344 J359 J366 J381:J382 J387 J392:J393 J395 J401:J402 J406 J422:J423 J574 J427 J569:J570 J511 J453 J475 J491 J506 J513 J528:J529 J534 J539:J540 J542 J548:J549 J133" xr:uid="{46C4FA6C-DEFB-4415-AF6D-193B8371BD78}"/>
  </dataValidations>
  <pageMargins left="0.70866141732283472" right="0.70866141732283472" top="0.74803149606299213" bottom="0.74803149606299213" header="0.31496062992125984" footer="0.31496062992125984"/>
  <pageSetup paperSize="9" scale="30" fitToHeight="9" orientation="portrait" horizontalDpi="4294967295" verticalDpi="4294967295" r:id="rId1"/>
  <rowBreaks count="1" manualBreakCount="1">
    <brk id="33" max="16383" man="1"/>
  </rowBreaks>
  <colBreaks count="2" manualBreakCount="2">
    <brk id="4" max="135" man="1"/>
    <brk id="28" max="13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Izvēlas atbilstošu ERAF likmi" xr:uid="{A38F720E-C6A5-4F06-BDB2-67C33DD583BA}">
          <x14:formula1>
            <xm:f>Dati!$A$4:$A$14</xm:f>
          </x14:formula1>
          <xm:sqref>F12 F34 F50 F65 F72 F87:F88 F93 F101 F98:F99 F107 F511 F128:F129 F217 F159 F181 F197 F212 F219 F234:F235 F240 F245:F246 F248 F254 F112 F275:F276 F427 F306 F328 F344 F359 F366 F381:F382 F387 F392:F393 F395 F401 F259 F422:F423 F574 F453 F475 F491 F506 F513 F528:F529 F534 F539:F540 F542 F548 F406 F569:F570 F553 F70 F364 F280 F133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23098-A118-4552-ABB1-84275A5C75FF}">
  <dimension ref="A3:A14"/>
  <sheetViews>
    <sheetView workbookViewId="0">
      <selection activeCell="C18" sqref="C18"/>
    </sheetView>
  </sheetViews>
  <sheetFormatPr defaultRowHeight="15" x14ac:dyDescent="0.25"/>
  <cols>
    <col min="1" max="1" width="24.85546875" customWidth="1"/>
  </cols>
  <sheetData>
    <row r="3" spans="1:1" x14ac:dyDescent="0.25">
      <c r="A3" s="77" t="s">
        <v>267</v>
      </c>
    </row>
    <row r="4" spans="1:1" x14ac:dyDescent="0.25">
      <c r="A4" s="78"/>
    </row>
    <row r="5" spans="1:1" x14ac:dyDescent="0.25">
      <c r="A5" s="79">
        <v>1</v>
      </c>
    </row>
    <row r="6" spans="1:1" x14ac:dyDescent="0.25">
      <c r="A6" s="79">
        <v>0.9</v>
      </c>
    </row>
    <row r="7" spans="1:1" x14ac:dyDescent="0.25">
      <c r="A7" s="79">
        <v>0.85</v>
      </c>
    </row>
    <row r="8" spans="1:1" x14ac:dyDescent="0.25">
      <c r="A8" s="79">
        <v>0.7</v>
      </c>
    </row>
    <row r="9" spans="1:1" x14ac:dyDescent="0.25">
      <c r="A9" s="79">
        <v>0.6</v>
      </c>
    </row>
    <row r="10" spans="1:1" x14ac:dyDescent="0.25">
      <c r="A10" s="79">
        <v>0.5</v>
      </c>
    </row>
    <row r="11" spans="1:1" x14ac:dyDescent="0.25">
      <c r="A11" s="79">
        <v>0.45</v>
      </c>
    </row>
    <row r="12" spans="1:1" x14ac:dyDescent="0.25">
      <c r="A12" s="79">
        <v>0.4</v>
      </c>
    </row>
    <row r="13" spans="1:1" x14ac:dyDescent="0.25">
      <c r="A13" s="79">
        <v>0.3</v>
      </c>
    </row>
    <row r="14" spans="1:1" x14ac:dyDescent="0.25">
      <c r="A14" s="79">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2144e59-5907-413f-b624-803f3a022d9b">
      <UserInfo>
        <DisplayName>Ilze Paidere</DisplayName>
        <AccountId>23</AccountId>
        <AccountType/>
      </UserInfo>
    </SharedWithUsers>
    <TaxCatchAll xmlns="42144e59-5907-413f-b624-803f3a022d9b" xsi:nil="true"/>
    <lcf76f155ced4ddcb4097134ff3c332f xmlns="25a75a1d-8b78-49a6-8e4b-dbe94589a28d">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1195B99-C32D-4D61-BE2A-3FDD34021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BD01E2-4615-4036-AFAE-2B52A089D804}">
  <ds:schemaRefs>
    <ds:schemaRef ds:uri="http://schemas.microsoft.com/sharepoint/v3/contenttype/forms"/>
  </ds:schemaRefs>
</ds:datastoreItem>
</file>

<file path=customXml/itemProps3.xml><?xml version="1.0" encoding="utf-8"?>
<ds:datastoreItem xmlns:ds="http://schemas.openxmlformats.org/officeDocument/2006/customXml" ds:itemID="{D546ACFF-52DC-4FA4-AD87-4AE3F95334C0}">
  <ds:schemaRefs>
    <ds:schemaRef ds:uri="http://schemas.microsoft.com/office/2006/documentManagement/types"/>
    <ds:schemaRef ds:uri="http://purl.org/dc/elements/1.1/"/>
    <ds:schemaRef ds:uri="25a75a1d-8b78-49a6-8e4b-dbe94589a28d"/>
    <ds:schemaRef ds:uri="http://schemas.microsoft.com/office/infopath/2007/PartnerControls"/>
    <ds:schemaRef ds:uri="http://schemas.openxmlformats.org/package/2006/metadata/core-properties"/>
    <ds:schemaRef ds:uri="http://www.w3.org/XML/1998/namespace"/>
    <ds:schemaRef ds:uri="http://purl.org/dc/dcmitype/"/>
    <ds:schemaRef ds:uri="42144e59-5907-413f-b624-803f3a022d9b"/>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2F12F309-B326-4092-B7D2-730A985607D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2.pielikums</vt:lpstr>
      <vt:lpstr>Dati</vt:lpstr>
      <vt:lpstr>'2.pielikums'!Print_Area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Inese Ofkante</cp:lastModifiedBy>
  <cp:revision/>
  <dcterms:created xsi:type="dcterms:W3CDTF">2016-02-16T07:22:30Z</dcterms:created>
  <dcterms:modified xsi:type="dcterms:W3CDTF">2026-04-07T12:23:51Z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display_urn:schemas-microsoft-com:office:office#SharedWithUsers">
    <vt:lpwstr>Ilze Paidere</vt:lpwstr>
  </property>
  <property fmtid="{D5CDD505-2E9C-101B-9397-08002B2CF9AE}" pid="6" name="SharedWithUsers">
    <vt:lpwstr>23;#Ilze Paidere</vt:lpwstr>
  </property>
  <property fmtid="{D5CDD505-2E9C-101B-9397-08002B2CF9AE}" pid="7" name="MediaServiceImageTags">
    <vt:lpwstr/>
  </property>
</Properties>
</file>