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09"/>
  <workbookPr autoCompressPictures="0" defaultThemeVersion="124226"/>
  <mc:AlternateContent xmlns:mc="http://schemas.openxmlformats.org/markup-compatibility/2006">
    <mc:Choice Requires="x15">
      <x15ac:absPath xmlns:x15ac="http://schemas.microsoft.com/office/spreadsheetml/2010/11/ac" url="https://cflagovlv.sharepoint.com/sites/PAN/Shared Documents/21-27/1.2.1.1 Atbalsts jaunu produktu attīstībai/3.kārta/1.Atlases sagatavošana/Nolikums/"/>
    </mc:Choice>
  </mc:AlternateContent>
  <xr:revisionPtr revIDLastSave="16" documentId="8_{1D417C93-EA29-4D47-A633-2DD810FA8549}" xr6:coauthVersionLast="47" xr6:coauthVersionMax="47" xr10:uidLastSave="{6F7ECCE8-BA90-42A8-824F-08E768CAFC69}"/>
  <bookViews>
    <workbookView xWindow="-36495" yWindow="1155" windowWidth="20865" windowHeight="16275" tabRatio="802" firstSheet="1" activeTab="1" xr2:uid="{00000000-000D-0000-FFFF-FFFF00000000}"/>
  </bookViews>
  <sheets>
    <sheet name="Support sheet" sheetId="11" state="hidden" r:id="rId1"/>
    <sheet name="PIELIKUMS" sheetId="45" r:id="rId2"/>
  </sheets>
  <definedNames>
    <definedName name="Amats_saskaņā_ar_noslēgto_darba_līgumu_pamatdarbā" localSheetId="1">#REF!</definedName>
    <definedName name="Amats_saskaņā_ar_noslēgto_darba_līgumu_pamatdarbā">#REF!</definedName>
    <definedName name="JĀ" localSheetId="1">#REF!</definedName>
    <definedName name="JĀ">#REF!</definedName>
    <definedName name="Nē" localSheetId="1">#REF!</definedName>
    <definedName name="Nē">#REF!</definedName>
    <definedName name="shēma" localSheetId="1">#REF!</definedName>
    <definedName name="shēma">#REF!</definedName>
  </definedNames>
  <calcPr calcId="191028"/>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86" i="45" l="1"/>
  <c r="E90" i="45"/>
  <c r="E56" i="45"/>
  <c r="E9" i="45"/>
  <c r="F9" i="45" s="1"/>
  <c r="E13" i="45"/>
  <c r="F13" i="45" s="1"/>
  <c r="C4" i="11"/>
  <c r="C5" i="11"/>
  <c r="C6" i="11"/>
  <c r="C7" i="11"/>
  <c r="C8" i="11"/>
  <c r="C9" i="11"/>
  <c r="C10" i="11"/>
  <c r="C11" i="11"/>
  <c r="C12" i="11"/>
  <c r="C13" i="11"/>
  <c r="C14" i="11"/>
  <c r="C15" i="11"/>
  <c r="C16" i="11"/>
  <c r="C17" i="11"/>
  <c r="C18" i="11"/>
  <c r="C19" i="11"/>
  <c r="C20" i="11"/>
  <c r="C21" i="11"/>
  <c r="C22" i="11"/>
  <c r="C3" i="11"/>
  <c r="F86" i="45" l="1"/>
  <c r="F56" i="45"/>
  <c r="E14" i="45"/>
  <c r="F14" i="45" s="1"/>
  <c r="E91" i="45"/>
  <c r="F90" i="45"/>
  <c r="F91" i="45" l="1"/>
  <c r="E105" i="45" s="1"/>
  <c r="E107" i="45" l="1"/>
  <c r="E106" i="45"/>
  <c r="E60" i="45" l="1"/>
  <c r="F60" i="45" s="1"/>
  <c r="E61" i="45" l="1"/>
  <c r="F61" i="45" l="1"/>
  <c r="E75" i="45"/>
  <c r="E77" i="45" l="1"/>
  <c r="E7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svirksta</author>
    <author>*</author>
    <author>Sintija Tropa</author>
  </authors>
  <commentList>
    <comment ref="F53" authorId="0" shapeId="0" xr:uid="{00000000-0006-0000-0300-000001000000}">
      <text>
        <r>
          <rPr>
            <b/>
            <sz val="9"/>
            <color indexed="81"/>
            <rFont val="Tahoma"/>
            <family val="2"/>
            <charset val="186"/>
          </rPr>
          <t>atbilstoši noteikumu 37.1. apakšpunkta un 42.punkta nosacījumiem</t>
        </r>
      </text>
    </comment>
    <comment ref="F54" authorId="0" shapeId="0" xr:uid="{00000000-0006-0000-0300-000002000000}">
      <text>
        <r>
          <rPr>
            <b/>
            <sz val="9"/>
            <color indexed="81"/>
            <rFont val="Tahoma"/>
            <family val="2"/>
            <charset val="186"/>
          </rPr>
          <t xml:space="preserve">atbilstoši noteikumu 37.2. apakšpunkta un 42.punkta nosacījumiem
</t>
        </r>
      </text>
    </comment>
    <comment ref="F55" authorId="1" shapeId="0" xr:uid="{00000000-0006-0000-0300-000003000000}">
      <text>
        <r>
          <rPr>
            <b/>
            <sz val="9"/>
            <color indexed="81"/>
            <rFont val="Tahoma"/>
            <family val="2"/>
            <charset val="186"/>
          </rPr>
          <t xml:space="preserve">
atbilstoši noteikumu 37.3. apakšpunkta</t>
        </r>
      </text>
    </comment>
    <comment ref="F57" authorId="0" shapeId="0" xr:uid="{00000000-0006-0000-0300-000005000000}">
      <text>
        <r>
          <rPr>
            <b/>
            <sz val="9"/>
            <color indexed="81"/>
            <rFont val="Tahoma"/>
            <family val="2"/>
            <charset val="186"/>
          </rPr>
          <t xml:space="preserve">atbilstoši noteikumu 37.1. apakšpunkta un 42.punkta nosacījumiem
</t>
        </r>
      </text>
    </comment>
    <comment ref="F58" authorId="0" shapeId="0" xr:uid="{00000000-0006-0000-0300-000006000000}">
      <text>
        <r>
          <rPr>
            <b/>
            <sz val="9"/>
            <color indexed="81"/>
            <rFont val="Tahoma"/>
            <family val="2"/>
            <charset val="186"/>
          </rPr>
          <t xml:space="preserve">atbilstoši noteikumu 37.2.apakšpunkta un 42.punkta nosacījumiem
</t>
        </r>
      </text>
    </comment>
    <comment ref="F59" authorId="2" shapeId="0" xr:uid="{B073FB14-7D6B-4C21-AD76-7833E6CB2EBD}">
      <text>
        <r>
          <rPr>
            <b/>
            <sz val="9"/>
            <color indexed="81"/>
            <rFont val="Tahoma"/>
            <family val="2"/>
          </rPr>
          <t>Sintija Tropa:</t>
        </r>
        <r>
          <rPr>
            <sz val="9"/>
            <color indexed="81"/>
            <rFont val="Tahoma"/>
            <family val="2"/>
          </rPr>
          <t xml:space="preserve">
</t>
        </r>
        <r>
          <rPr>
            <b/>
            <sz val="9"/>
            <color indexed="81"/>
            <rFont val="Tahoma"/>
            <family val="2"/>
          </rPr>
          <t>atbilstoši noteikumu 37.3.apakšpunkta nosacījumiem</t>
        </r>
      </text>
    </comment>
    <comment ref="F93" authorId="2" shapeId="0" xr:uid="{9049FBA8-8165-4E08-919B-F8750DC510C9}">
      <text>
        <r>
          <rPr>
            <b/>
            <sz val="9"/>
            <color indexed="81"/>
            <rFont val="Tahoma"/>
            <family val="2"/>
          </rPr>
          <t>Sintija Tropa:</t>
        </r>
        <r>
          <rPr>
            <sz val="9"/>
            <color indexed="81"/>
            <rFont val="Tahoma"/>
            <family val="2"/>
          </rPr>
          <t xml:space="preserve">
projekts paredz efektīvu sadarbību ar vidējo komersantu, kas nesedz vairāk 70% no kopējām attiecināmajām izmaksām</t>
        </r>
      </text>
    </comment>
  </commentList>
</comments>
</file>

<file path=xl/sharedStrings.xml><?xml version="1.0" encoding="utf-8"?>
<sst xmlns="http://schemas.openxmlformats.org/spreadsheetml/2006/main" count="213" uniqueCount="115">
  <si>
    <t>ERAF</t>
  </si>
  <si>
    <t>Nr.1</t>
  </si>
  <si>
    <t>Kods</t>
  </si>
  <si>
    <t>Nosaukums</t>
  </si>
  <si>
    <t>Izvērtējums nav nepieciešams</t>
  </si>
  <si>
    <t>7.sadaļas 7.1.</t>
  </si>
  <si>
    <t>ESF</t>
  </si>
  <si>
    <t>I-1</t>
  </si>
  <si>
    <t>Sabiedrība ar ierobežotu atbildību</t>
  </si>
  <si>
    <t>Nepieciešams sākotnējais ietekmes uz vidi izvērtējums</t>
  </si>
  <si>
    <t>projekts netiek īstenots kā valsts atbalsts</t>
  </si>
  <si>
    <t>KF</t>
  </si>
  <si>
    <t>Akciju sabiedrība</t>
  </si>
  <si>
    <t>Nepieciešams ietekmes uz vidi novērtējums</t>
  </si>
  <si>
    <t>projekts tiek īstenots kā valsts atbalsts</t>
  </si>
  <si>
    <t>Individuālais komersants</t>
  </si>
  <si>
    <t>JĀ</t>
  </si>
  <si>
    <t>projekta daļa tiek īstenota kā valsts atbalsts</t>
  </si>
  <si>
    <t>Valsts akciju sabiedrība</t>
  </si>
  <si>
    <t>NĒ</t>
  </si>
  <si>
    <t>Valsts sabiedrība ar ierobežotu atbildību</t>
  </si>
  <si>
    <t>7.sadaļas 7.2.</t>
  </si>
  <si>
    <t>Valsts aģentūra</t>
  </si>
  <si>
    <t>Pašvaldības aģentūra</t>
  </si>
  <si>
    <t>3.pielikums
Vienas vienības izmaksu pielietojums</t>
  </si>
  <si>
    <t>tiešais maksājums no valsts vai pašvaldības budžeta (subsīdija vai dotācija)</t>
  </si>
  <si>
    <t>Valsts pārvaldes iestāde</t>
  </si>
  <si>
    <t>nodokļu vai sociālās apdrošināšanas obligāto iemaksu jomā veiktais pasākums</t>
  </si>
  <si>
    <t>Pašvaldības iestāde</t>
  </si>
  <si>
    <t>ir</t>
  </si>
  <si>
    <t>valsts vai pašvaldības galvojums</t>
  </si>
  <si>
    <t>Biedrība</t>
  </si>
  <si>
    <t>kredītu procentu likmju subsidēšana</t>
  </si>
  <si>
    <t>Nodibinājums</t>
  </si>
  <si>
    <t>valsts vai pašvaldības pilnīga vai daļēja atteikšanās no dividendēm tās kontrolē esošajās kapitālsabiedrībās</t>
  </si>
  <si>
    <t>Kredītiestāde vai finanšu sabiedrība</t>
  </si>
  <si>
    <t>valsts vai pašvaldības ieguldījums kapitālsabiedrībā</t>
  </si>
  <si>
    <t>Kreditēšanā iesaistīta sabiedrība (piem., līzinga sabiedrība, brokeru sabiedrība)</t>
  </si>
  <si>
    <t>parādu norakstīšana</t>
  </si>
  <si>
    <t>Apdrošināšanas sabiedrības un pensiju fondi</t>
  </si>
  <si>
    <t>preferenciālo likmju noteikšana valsts kapitālsabiedrību sniegtajiem pakalpojumiem</t>
  </si>
  <si>
    <t>Pašvaldība</t>
  </si>
  <si>
    <t>nekustamā īpašuma pārdošana vai iznomāšana par cenu, kas ir zemāka par tā tirgus vērtību, vai pirkšana vai nomāšana par cenu, kas ir augstāka par tā tirgus vērtību</t>
  </si>
  <si>
    <t>Plānošanas reģions</t>
  </si>
  <si>
    <t>cita finansiālā palīdzība, ko piešķir no valsts vai pašvaldību līdzekļiem, pār kuriem valsts vai pašvaldības institūcijām ir kontrolējoša ietekme</t>
  </si>
  <si>
    <t>Pilnsabiedrība</t>
  </si>
  <si>
    <t>Komandītsabiedrība</t>
  </si>
  <si>
    <t>Atvasināta publiska persona (izņemot pašvaldības un plānošanas reģionus)</t>
  </si>
  <si>
    <t>Atvasinātas publiskas personas izveidota publiska aģentūra</t>
  </si>
  <si>
    <t>Tiesu varas institūcija</t>
  </si>
  <si>
    <t>pielikums trešās kārtas projektu atlases nolikumam</t>
  </si>
  <si>
    <t>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projekta vidējās svērtās publiskā finansējuma intensitātes aprēķināšana</t>
  </si>
  <si>
    <t>Nr.p.k.</t>
  </si>
  <si>
    <t>Labuma guvējs</t>
  </si>
  <si>
    <t xml:space="preserve">Projekta darbība </t>
  </si>
  <si>
    <t>Attiecināmās izmaksas  (EUR)</t>
  </si>
  <si>
    <r>
      <t>Publiskā finansējuma intensitāte (I</t>
    </r>
    <r>
      <rPr>
        <b/>
        <vertAlign val="subscript"/>
        <sz val="9.5"/>
        <color theme="1"/>
        <rFont val="Times New Roman"/>
        <family val="1"/>
        <charset val="186"/>
      </rPr>
      <t>P</t>
    </r>
    <r>
      <rPr>
        <b/>
        <sz val="9.5"/>
        <color theme="1"/>
        <rFont val="Times New Roman"/>
        <family val="1"/>
        <charset val="186"/>
      </rPr>
      <t>%)</t>
    </r>
  </si>
  <si>
    <t>nosaukums</t>
  </si>
  <si>
    <t>komersanta kategorija</t>
  </si>
  <si>
    <t>[A]</t>
  </si>
  <si>
    <t>[B]</t>
  </si>
  <si>
    <r>
      <t xml:space="preserve">Vēršam  uzmanību, ka kopējā piemērotā finansējuma intensitāte </t>
    </r>
    <r>
      <rPr>
        <b/>
        <i/>
        <sz val="10"/>
        <color rgb="FF0000FF"/>
        <rFont val="Times New Roman"/>
        <family val="1"/>
      </rPr>
      <t>nevar pārsniegt 80% rūpnieciskajiem pētījumiem un eksperimentālajai izstrādei</t>
    </r>
    <r>
      <rPr>
        <i/>
        <sz val="10"/>
        <color rgb="FF0000FF"/>
        <rFont val="Times New Roman"/>
        <family val="1"/>
      </rPr>
      <t xml:space="preserve"> saskaņā ar Komisiajas regulas Nr.651/2014 25.pnata 6.punktu.</t>
    </r>
  </si>
  <si>
    <t>1.</t>
  </si>
  <si>
    <r>
      <t xml:space="preserve">projekta iesniedzējs </t>
    </r>
    <r>
      <rPr>
        <i/>
        <sz val="9.5"/>
        <color theme="1"/>
        <rFont val="Times New Roman"/>
        <family val="1"/>
        <charset val="186"/>
      </rPr>
      <t>[nosaukums]</t>
    </r>
  </si>
  <si>
    <t>rūpnieciskie pētījumi</t>
  </si>
  <si>
    <t>2.</t>
  </si>
  <si>
    <t>eksperimentālā izstrāde</t>
  </si>
  <si>
    <t>3.</t>
  </si>
  <si>
    <t>tehniski eknomiskā priekšizpēte</t>
  </si>
  <si>
    <t>5.</t>
  </si>
  <si>
    <t>Projekta daļa Nr.1</t>
  </si>
  <si>
    <t>Intensitātes aprēķinos norāda divus ciparus aiz komata!</t>
  </si>
  <si>
    <t>6.</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</si>
  <si>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</si>
  <si>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7.</t>
  </si>
  <si>
    <t>8.</t>
  </si>
  <si>
    <t>10.</t>
  </si>
  <si>
    <t>Projekta daļa Nr.2</t>
  </si>
  <si>
    <t>11.</t>
  </si>
  <si>
    <t>Projekts</t>
  </si>
  <si>
    <r>
      <rPr>
        <i/>
        <sz val="11"/>
        <color rgb="FF0000FF"/>
        <rFont val="Times New Roman"/>
        <family val="1"/>
      </rPr>
      <t xml:space="preserve">Intensitātes aprēķinos izmanto </t>
    </r>
    <r>
      <rPr>
        <b/>
        <i/>
        <sz val="11"/>
        <color rgb="FF0000FF"/>
        <rFont val="Times New Roman"/>
        <family val="1"/>
      </rPr>
      <t>norāda divus ciparus aiz komata</t>
    </r>
    <r>
      <rPr>
        <i/>
        <sz val="11"/>
        <color rgb="FF0000FF"/>
        <rFont val="Times New Roman"/>
        <family val="1"/>
      </rPr>
      <t xml:space="preserve">! 
Nepieciešamības gadījumā publiskā finansējuma apjoms (EUR) </t>
    </r>
    <r>
      <rPr>
        <b/>
        <i/>
        <sz val="11"/>
        <color rgb="FF0000FF"/>
        <rFont val="Times New Roman"/>
        <family val="1"/>
      </rPr>
      <t>apaļojams uz leju</t>
    </r>
    <r>
      <rPr>
        <i/>
        <sz val="11"/>
        <color rgb="FF0000FF"/>
        <rFont val="Times New Roman"/>
        <family val="1"/>
      </rPr>
      <t>.</t>
    </r>
  </si>
  <si>
    <t>Pamatojums publiskā finansējuma intensitātes palielināšanai.
Komisijas regulas Nr. 651/2014 25. panta 6. punkta:</t>
  </si>
  <si>
    <t>12.</t>
  </si>
  <si>
    <t>b) apakšpunkta i) punkta pirmais ievilkums</t>
  </si>
  <si>
    <t>b) apakšpunkta i) punkta otrais ievilkums</t>
  </si>
  <si>
    <t>b) apakšpunkta ii) punkts</t>
  </si>
  <si>
    <t>13.</t>
  </si>
  <si>
    <t>d) apakšpunkta i) punkts</t>
  </si>
  <si>
    <t>d) apakšpunkta ii) punkts</t>
  </si>
  <si>
    <t>d) apakšpunkta iii) punkts pimrais ievilkums</t>
  </si>
  <si>
    <t>d) apakšpunkta iii) punkts otrais ievilkums</t>
  </si>
  <si>
    <t>1. Ievēro Ministru kabineta 2024. gada 22. oktobra noteikumu Nr. 663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 37., 38., 39., 40. punkta nosacījumus.</t>
  </si>
  <si>
    <r>
      <t xml:space="preserve">Vēršam  uzmanību, ka </t>
    </r>
    <r>
      <rPr>
        <b/>
        <i/>
        <sz val="9.5"/>
        <color rgb="FF0000FF"/>
        <rFont val="Times New Roman"/>
        <family val="1"/>
      </rPr>
      <t>mazā vidējām kapitalizācijas sabiedrībām un vidējām kapitalizācijas sabiedrībām</t>
    </r>
    <r>
      <rPr>
        <i/>
        <sz val="9.5"/>
        <color rgb="FF0000FF"/>
        <rFont val="Times New Roman"/>
        <family val="1"/>
      </rPr>
      <t xml:space="preserve"> publiskā finansējuma intensitāte atbilst lielā komersanta intensiātei, atbilstoši Komisijas Regulas 651/2014 2.pnata 24.punktam!</t>
    </r>
  </si>
  <si>
    <t>2.Sniedz informāciju par katru sadarbības partneri, kas gūst intelektuālā īpašuma tiesības un ekonomiskās priekšrocības, kas izriet no tā projekta ietvaros veiktās darbības.</t>
  </si>
  <si>
    <t>3. Projektu iesniegumu atlases kārtās  projektos fundamentālie pētījumi nav atbalstāmi.</t>
  </si>
  <si>
    <r>
      <t xml:space="preserve">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projekta vidējās svērtās publiskā finansējuma intensitātes aprēķinu veic, nosakot projekta iesniedzēja un katra labuma guvēja projekta daļas vidējo svērto publiskā finansējuma intensitāti, ievērojot šo noteikumu 37., 38., 39. 40, 42. punktu nosacījumus. 
2. Projekta iesniedzēja  un katra labuma guvēja projekta daļas vidējo svērto publiskā finansējuma intensitāti (I) aprēķina, izmantojot šādu formulu (skat. 1.tabulu):
                                                                       </t>
    </r>
    <r>
      <rPr>
        <b/>
        <i/>
        <sz val="11"/>
        <color rgb="FF0000FF"/>
        <rFont val="Times New Roman"/>
        <family val="1"/>
      </rPr>
      <t xml:space="preserve"> I =  SUMPRODUCT(Ai:An;Bi:Bn)/SUM(Bi:Bn)), kur;</t>
    </r>
    <r>
      <rPr>
        <sz val="11"/>
        <color rgb="FF0000FF"/>
        <rFont val="Times New Roman"/>
        <family val="1"/>
      </rPr>
      <t xml:space="preserve">
  </t>
    </r>
    <r>
      <rPr>
        <i/>
        <sz val="11"/>
        <color rgb="FF0000FF"/>
        <rFont val="Times New Roman"/>
        <family val="1"/>
      </rPr>
      <t xml:space="preserve">   I – labuma guvēja apakšprojekta vidējā svērtā publiskā finansējuma intensitāte (%) (precizitāte – divi cipari aiz komata);
     A – visas atbilstošās komponentes tabulas kolonā [A];
     B – visas atbilstošās komponentes tabulas kolonā [B];
      SUMPRODUCT – Microsoft Excel funkcija, kas reizina visas atbilstošās komponentes kolonās [A] un [B] un pēc tam saskaita rezultātus;
     SUM – Microsoft Excel funkcija, kas saskaita visas atbilstošās komponentes kolonā [A]. </t>
    </r>
  </si>
  <si>
    <t>Piemēri:</t>
  </si>
  <si>
    <t>1.variants</t>
  </si>
  <si>
    <r>
      <t>Publiskā finansējuma intensitāte (I</t>
    </r>
    <r>
      <rPr>
        <b/>
        <vertAlign val="subscript"/>
        <sz val="9.5"/>
        <color rgb="FF0000FF"/>
        <rFont val="Times New Roman"/>
        <family val="1"/>
        <charset val="186"/>
      </rPr>
      <t>P</t>
    </r>
    <r>
      <rPr>
        <b/>
        <sz val="9.5"/>
        <color rgb="FF0000FF"/>
        <rFont val="Times New Roman"/>
        <family val="1"/>
        <charset val="186"/>
      </rPr>
      <t>%)</t>
    </r>
  </si>
  <si>
    <r>
      <t xml:space="preserve">projekta iesniedzējs </t>
    </r>
    <r>
      <rPr>
        <i/>
        <sz val="9.5"/>
        <color rgb="FF0000FF"/>
        <rFont val="Times New Roman"/>
        <family val="1"/>
        <charset val="186"/>
      </rPr>
      <t>[nosaukums]</t>
    </r>
  </si>
  <si>
    <t>lielais komersants</t>
  </si>
  <si>
    <r>
      <t>sadarbības partneris</t>
    </r>
    <r>
      <rPr>
        <vertAlign val="superscript"/>
        <sz val="9.5"/>
        <color rgb="FF0000FF"/>
        <rFont val="Times New Roman"/>
        <family val="1"/>
        <charset val="186"/>
      </rPr>
      <t xml:space="preserve"> </t>
    </r>
    <r>
      <rPr>
        <sz val="9.5"/>
        <color rgb="FF0000FF"/>
        <rFont val="Times New Roman"/>
        <family val="1"/>
        <charset val="186"/>
      </rPr>
      <t xml:space="preserve">Nr.1 </t>
    </r>
    <r>
      <rPr>
        <i/>
        <sz val="9.5"/>
        <color rgb="FF0000FF"/>
        <rFont val="Times New Roman"/>
        <family val="1"/>
        <charset val="186"/>
      </rPr>
      <t>[nosaukums]</t>
    </r>
  </si>
  <si>
    <t>vidējais komersants</t>
  </si>
  <si>
    <t>n.a.</t>
  </si>
  <si>
    <t>1. Ievēro Ministru kabineta 2024. gada 22. oktobra noteikumu Nr. 663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trešās kārtas īstenošanas noteikumi" 37., 38., 39., 40., 42. punkta nosacījumus.</t>
  </si>
  <si>
    <t>Publiskā finansējuma sadalījums pa finansējuma avotiem</t>
  </si>
  <si>
    <t>Vēršam uzmanību, ka KP VIS publiskais finansējums ir jāievada sadalījumā pa finansēšanas avotiem, t.i., ERAF un valsts budžeta līdzfinašejums</t>
  </si>
  <si>
    <t>Eiropas Reģionālās attīstības fonds 85%</t>
  </si>
  <si>
    <t>Valsts budžeta līdzfinansējums 15%</t>
  </si>
  <si>
    <t>2.variants</t>
  </si>
  <si>
    <r>
      <t xml:space="preserve">projekta iesniedzējs </t>
    </r>
    <r>
      <rPr>
        <i/>
        <sz val="10"/>
        <color rgb="FF0000FF"/>
        <rFont val="Times New Roman"/>
        <family val="1"/>
        <charset val="186"/>
      </rPr>
      <t>[nosaukums]</t>
    </r>
  </si>
  <si>
    <t>vidējā kapitalizācijas sabiedrība, kas atbilst lielā komersanta definīcijai</t>
  </si>
  <si>
    <r>
      <t>sadarbības partneris</t>
    </r>
    <r>
      <rPr>
        <vertAlign val="superscript"/>
        <sz val="10"/>
        <color rgb="FF0000FF"/>
        <rFont val="Times New Roman"/>
        <family val="1"/>
        <charset val="186"/>
      </rPr>
      <t xml:space="preserve"> </t>
    </r>
    <r>
      <rPr>
        <sz val="10"/>
        <color rgb="FF0000FF"/>
        <rFont val="Times New Roman"/>
        <family val="1"/>
        <charset val="186"/>
      </rPr>
      <t xml:space="preserve">Nr.1 </t>
    </r>
    <r>
      <rPr>
        <i/>
        <sz val="10"/>
        <color rgb="FF0000FF"/>
        <rFont val="Times New Roman"/>
        <family val="1"/>
        <charset val="186"/>
      </rPr>
      <t>[nosaukums]</t>
    </r>
  </si>
  <si>
    <t>atbilstošs</t>
  </si>
  <si>
    <t>2.Sniedz informāciju par katru sadarbības partneri, kas gūst intelektuālā īpašuma tiesības un ekonomiskās priekšrocības, kas izriet no tā projekta ietvaros veiktās darbības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</si>
</sst>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0000"/>
    <numFmt numFmtId="166" formatCode="0.00000000"/>
  </numFmts>
  <fonts count="46">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1"/>
      <color theme="1"/>
      <name val="Times New Roman"/>
      <family val="1"/>
      <charset val="186"/>
    </font>
    <font>
      <b/>
      <i/>
      <sz val="10"/>
      <color theme="1"/>
      <name val="Times New Roman"/>
      <family val="1"/>
      <charset val="186"/>
    </font>
    <font>
      <sz val="10"/>
      <name val="Arial"/>
      <family val="2"/>
    </font>
    <font>
      <sz val="10"/>
      <color theme="1"/>
      <name val="Calibri"/>
      <family val="2"/>
      <charset val="186"/>
      <scheme val="minor"/>
    </font>
    <font>
      <b/>
      <sz val="10"/>
      <color theme="1"/>
      <name val="Times New Roman"/>
      <family val="1"/>
      <charset val="186"/>
    </font>
    <font>
      <b/>
      <sz val="9.5"/>
      <color theme="1"/>
      <name val="Times New Roman"/>
      <family val="1"/>
      <charset val="186"/>
    </font>
    <font>
      <b/>
      <vertAlign val="subscript"/>
      <sz val="9.5"/>
      <color theme="1"/>
      <name val="Times New Roman"/>
      <family val="1"/>
      <charset val="186"/>
    </font>
    <font>
      <sz val="9.5"/>
      <color theme="1"/>
      <name val="Times New Roman"/>
      <family val="1"/>
      <charset val="186"/>
    </font>
    <font>
      <i/>
      <sz val="9.5"/>
      <color theme="1"/>
      <name val="Times New Roman"/>
      <family val="1"/>
      <charset val="186"/>
    </font>
    <font>
      <vertAlign val="superscript"/>
      <sz val="9.5"/>
      <color theme="1"/>
      <name val="Times New Roman"/>
      <family val="1"/>
      <charset val="186"/>
    </font>
    <font>
      <sz val="11"/>
      <color rgb="FF0000FF"/>
      <name val="Calibri"/>
      <family val="2"/>
      <charset val="186"/>
      <scheme val="minor"/>
    </font>
    <font>
      <sz val="10"/>
      <name val="Arial"/>
      <family val="2"/>
      <charset val="186"/>
    </font>
    <font>
      <b/>
      <sz val="9"/>
      <color indexed="81"/>
      <name val="Tahoma"/>
      <family val="2"/>
      <charset val="186"/>
    </font>
    <font>
      <sz val="9.5"/>
      <name val="Times New Roman"/>
      <family val="1"/>
      <charset val="186"/>
    </font>
    <font>
      <b/>
      <sz val="10"/>
      <color rgb="FF0000FF"/>
      <name val="Times New Roman"/>
      <family val="1"/>
      <charset val="186"/>
    </font>
    <font>
      <sz val="10"/>
      <color rgb="FF0000FF"/>
      <name val="Calibri"/>
      <family val="2"/>
      <charset val="186"/>
      <scheme val="minor"/>
    </font>
    <font>
      <b/>
      <sz val="9.5"/>
      <color rgb="FF0000FF"/>
      <name val="Times New Roman"/>
      <family val="1"/>
      <charset val="186"/>
    </font>
    <font>
      <b/>
      <vertAlign val="subscript"/>
      <sz val="9.5"/>
      <color rgb="FF0000FF"/>
      <name val="Times New Roman"/>
      <family val="1"/>
      <charset val="186"/>
    </font>
    <font>
      <sz val="9.5"/>
      <color rgb="FF0000FF"/>
      <name val="Times New Roman"/>
      <family val="1"/>
      <charset val="186"/>
    </font>
    <font>
      <i/>
      <sz val="9.5"/>
      <color rgb="FF0000FF"/>
      <name val="Times New Roman"/>
      <family val="1"/>
      <charset val="186"/>
    </font>
    <font>
      <vertAlign val="superscript"/>
      <sz val="9.5"/>
      <color rgb="FF0000FF"/>
      <name val="Times New Roman"/>
      <family val="1"/>
      <charset val="186"/>
    </font>
    <font>
      <sz val="10"/>
      <color rgb="FF0000FF"/>
      <name val="Times New Roman"/>
      <family val="1"/>
      <charset val="186"/>
    </font>
    <font>
      <i/>
      <sz val="10"/>
      <color rgb="FF0000FF"/>
      <name val="Times New Roman"/>
      <family val="1"/>
      <charset val="186"/>
    </font>
    <font>
      <vertAlign val="superscript"/>
      <sz val="10"/>
      <color rgb="FF0000FF"/>
      <name val="Times New Roman"/>
      <family val="1"/>
      <charset val="186"/>
    </font>
    <font>
      <i/>
      <sz val="12"/>
      <color theme="1"/>
      <name val="Calibri"/>
      <family val="2"/>
      <charset val="186"/>
      <scheme val="minor"/>
    </font>
    <font>
      <i/>
      <sz val="11"/>
      <color rgb="FF0000FF"/>
      <name val="Times New Roman"/>
      <family val="1"/>
      <charset val="186"/>
    </font>
    <font>
      <b/>
      <sz val="9.5"/>
      <name val="Times New Roman"/>
      <family val="1"/>
      <charset val="186"/>
    </font>
    <font>
      <sz val="9.5"/>
      <color rgb="FFFF0000"/>
      <name val="Times New Roman"/>
      <family val="1"/>
      <charset val="186"/>
    </font>
    <font>
      <sz val="9"/>
      <color indexed="81"/>
      <name val="Tahoma"/>
      <family val="2"/>
    </font>
    <font>
      <b/>
      <sz val="9.5"/>
      <color rgb="FF0000FF"/>
      <name val="Times New Roman"/>
      <family val="1"/>
    </font>
    <font>
      <sz val="11"/>
      <color rgb="FF0000FF"/>
      <name val="Times New Roman"/>
      <family val="1"/>
    </font>
    <font>
      <b/>
      <i/>
      <sz val="11"/>
      <color rgb="FF0000FF"/>
      <name val="Times New Roman"/>
      <family val="1"/>
    </font>
    <font>
      <i/>
      <sz val="11"/>
      <color rgb="FF0000FF"/>
      <name val="Times New Roman"/>
      <family val="1"/>
    </font>
    <font>
      <b/>
      <sz val="11"/>
      <color rgb="FF0000FF"/>
      <name val="Times New Roman"/>
      <family val="1"/>
    </font>
    <font>
      <b/>
      <sz val="9.5"/>
      <color theme="1"/>
      <name val="Times New Roman"/>
      <family val="1"/>
    </font>
    <font>
      <b/>
      <sz val="9"/>
      <color indexed="81"/>
      <name val="Tahoma"/>
      <family val="2"/>
    </font>
    <font>
      <i/>
      <sz val="10"/>
      <color rgb="FF0000FF"/>
      <name val="Times New Roman"/>
      <family val="1"/>
    </font>
    <font>
      <b/>
      <i/>
      <sz val="10"/>
      <color rgb="FF0000FF"/>
      <name val="Times New Roman"/>
      <family val="1"/>
    </font>
    <font>
      <i/>
      <sz val="9.5"/>
      <color rgb="FF0000FF"/>
      <name val="Times New Roman"/>
      <family val="1"/>
    </font>
    <font>
      <b/>
      <i/>
      <sz val="9.5"/>
      <color rgb="FF0000FF"/>
      <name val="Times New Roman"/>
      <family val="1"/>
    </font>
    <font>
      <b/>
      <sz val="11"/>
      <color theme="1"/>
      <name val="Calibri"/>
      <family val="2"/>
      <scheme val="minor"/>
    </font>
    <font>
      <sz val="11"/>
      <color theme="1"/>
      <name val="Calibri"/>
      <family val="2"/>
      <scheme val="minor"/>
    </font>
  </fonts>
  <fills count="2">
    <fill>
      <patternFill patternType="none"/>
    </fill>
    <fill>
      <patternFill patternType="gray125"/>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indexed="64"/>
      </right>
      <top/>
      <bottom/>
      <diagonal/>
    </border>
  </borders>
  <cellStyleXfs count="4">
    <xf numFmtId="0" fontId="0" fillId="0" borderId="0"/>
    <xf numFmtId="0" fontId="6" fillId="0" borderId="0"/>
    <xf numFmtId="0" fontId="15" fillId="0" borderId="0"/>
    <xf numFmtId="164" fontId="15" fillId="0" borderId="0" applyFont="0" applyFill="0" applyBorder="0" applyAlignment="0" applyProtection="0"/>
  </cellStyleXfs>
  <cellXfs count="120">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0" fontId="11" fillId="0" borderId="4" xfId="0" applyFont="1" applyBorder="1" applyAlignment="1">
      <alignment horizontal="center" wrapText="1"/>
    </xf>
    <xf numFmtId="0" fontId="11" fillId="0" borderId="0" xfId="0" applyFont="1" applyAlignment="1">
      <alignment wrapText="1"/>
    </xf>
    <xf numFmtId="0" fontId="9" fillId="0" borderId="4" xfId="0" applyFont="1" applyBorder="1" applyAlignment="1">
      <alignment horizontal="center" wrapText="1"/>
    </xf>
    <xf numFmtId="0" fontId="14" fillId="0" borderId="0" xfId="0" applyFont="1"/>
    <xf numFmtId="0" fontId="20" fillId="0" borderId="4" xfId="0" applyFont="1" applyBorder="1" applyAlignment="1">
      <alignment horizontal="center" wrapText="1"/>
    </xf>
    <xf numFmtId="0" fontId="22" fillId="0" borderId="4" xfId="0" applyFont="1" applyBorder="1" applyAlignment="1">
      <alignment horizontal="center" wrapText="1"/>
    </xf>
    <xf numFmtId="0" fontId="17" fillId="0" borderId="4" xfId="0" applyFont="1" applyBorder="1" applyAlignment="1">
      <alignment horizontal="center" wrapText="1"/>
    </xf>
    <xf numFmtId="0" fontId="22" fillId="0" borderId="0" xfId="0" applyFont="1" applyAlignment="1">
      <alignment horizontal="left" wrapText="1"/>
    </xf>
    <xf numFmtId="0" fontId="22" fillId="0" borderId="0" xfId="0" applyFont="1" applyAlignment="1">
      <alignment wrapText="1"/>
    </xf>
    <xf numFmtId="0" fontId="31" fillId="0" borderId="0" xfId="0" applyFont="1" applyAlignment="1">
      <alignment wrapText="1"/>
    </xf>
    <xf numFmtId="0" fontId="31" fillId="0" borderId="0" xfId="0" applyFont="1" applyAlignment="1">
      <alignment horizontal="left" wrapText="1"/>
    </xf>
    <xf numFmtId="0" fontId="37" fillId="0" borderId="0" xfId="0" applyFont="1"/>
    <xf numFmtId="2" fontId="11" fillId="0" borderId="4" xfId="0" applyNumberFormat="1" applyFont="1" applyBorder="1" applyAlignment="1">
      <alignment horizontal="center" wrapText="1"/>
    </xf>
    <xf numFmtId="2" fontId="11" fillId="0" borderId="4" xfId="0" applyNumberFormat="1" applyFont="1" applyBorder="1" applyAlignment="1">
      <alignment horizontal="center" vertical="center" wrapText="1"/>
    </xf>
    <xf numFmtId="0" fontId="0" fillId="0" borderId="0" xfId="0" applyAlignment="1">
      <alignment horizontal="right"/>
    </xf>
    <xf numFmtId="0" fontId="11" fillId="0" borderId="0" xfId="0" applyFont="1" applyAlignment="1">
      <alignment horizontal="right" wrapText="1"/>
    </xf>
    <xf numFmtId="0" fontId="14" fillId="0" borderId="0" xfId="0" applyFont="1" applyAlignment="1">
      <alignment horizontal="right"/>
    </xf>
    <xf numFmtId="10" fontId="22" fillId="0" borderId="0" xfId="0" applyNumberFormat="1" applyFont="1" applyAlignment="1">
      <alignment horizontal="right" wrapText="1"/>
    </xf>
    <xf numFmtId="0" fontId="31" fillId="0" borderId="0" xfId="0" applyFont="1" applyAlignment="1">
      <alignment horizontal="right" wrapText="1"/>
    </xf>
    <xf numFmtId="0" fontId="22" fillId="0" borderId="0" xfId="0" applyFont="1" applyAlignment="1">
      <alignment horizontal="right" wrapText="1"/>
    </xf>
    <xf numFmtId="0" fontId="0" fillId="0" borderId="0" xfId="0" applyAlignment="1">
      <alignment horizontal="left"/>
    </xf>
    <xf numFmtId="2" fontId="22" fillId="0" borderId="4" xfId="0" applyNumberFormat="1" applyFont="1" applyBorder="1" applyAlignment="1">
      <alignment horizontal="center" wrapText="1"/>
    </xf>
    <xf numFmtId="4" fontId="22" fillId="0" borderId="4" xfId="0" applyNumberFormat="1" applyFont="1" applyBorder="1" applyAlignment="1">
      <alignment horizontal="center" wrapText="1"/>
    </xf>
    <xf numFmtId="0" fontId="38" fillId="0" borderId="4" xfId="0" applyFont="1" applyBorder="1" applyAlignment="1">
      <alignment horizontal="center" wrapText="1"/>
    </xf>
    <xf numFmtId="0" fontId="17" fillId="0" borderId="12" xfId="0" applyFont="1" applyBorder="1" applyAlignment="1">
      <alignment vertical="center" wrapText="1"/>
    </xf>
    <xf numFmtId="0" fontId="33" fillId="0" borderId="4" xfId="0" applyFont="1" applyBorder="1" applyAlignment="1">
      <alignment horizontal="center" wrapText="1"/>
    </xf>
    <xf numFmtId="0" fontId="22" fillId="0" borderId="6" xfId="0" applyFont="1" applyBorder="1" applyAlignment="1">
      <alignment vertical="center" wrapText="1"/>
    </xf>
    <xf numFmtId="4" fontId="22" fillId="0" borderId="4" xfId="0" applyNumberFormat="1" applyFont="1" applyBorder="1" applyAlignment="1">
      <alignment horizontal="center" vertical="center" wrapText="1"/>
    </xf>
    <xf numFmtId="0" fontId="18" fillId="0" borderId="0" xfId="0" applyFont="1" applyAlignment="1">
      <alignment vertical="center" wrapText="1"/>
    </xf>
    <xf numFmtId="0" fontId="20" fillId="0" borderId="0" xfId="0" applyFont="1" applyAlignment="1">
      <alignment horizontal="right" wrapText="1"/>
    </xf>
    <xf numFmtId="4" fontId="22" fillId="0" borderId="0" xfId="0" applyNumberFormat="1" applyFont="1" applyAlignment="1">
      <alignment horizontal="right" wrapText="1"/>
    </xf>
    <xf numFmtId="10" fontId="33" fillId="0" borderId="0" xfId="0" applyNumberFormat="1" applyFont="1" applyAlignment="1">
      <alignment horizontal="right" wrapText="1"/>
    </xf>
    <xf numFmtId="0" fontId="22" fillId="0" borderId="0" xfId="0" applyFont="1" applyAlignment="1">
      <alignment horizontal="center" wrapText="1"/>
    </xf>
    <xf numFmtId="2" fontId="0" fillId="0" borderId="0" xfId="0" applyNumberFormat="1"/>
    <xf numFmtId="165" fontId="0" fillId="0" borderId="0" xfId="0" applyNumberFormat="1"/>
    <xf numFmtId="166" fontId="0" fillId="0" borderId="0" xfId="0" applyNumberFormat="1"/>
    <xf numFmtId="2" fontId="36" fillId="0" borderId="4" xfId="0" applyNumberFormat="1" applyFont="1" applyBorder="1"/>
    <xf numFmtId="0" fontId="36" fillId="0" borderId="4" xfId="0" applyFont="1" applyBorder="1"/>
    <xf numFmtId="0" fontId="42" fillId="0" borderId="0" xfId="0" applyFont="1" applyAlignment="1">
      <alignment horizontal="center" wrapText="1"/>
    </xf>
    <xf numFmtId="0" fontId="18" fillId="0" borderId="4" xfId="0" applyFont="1" applyBorder="1" applyAlignment="1">
      <alignment horizontal="center" vertical="center" wrapText="1"/>
    </xf>
    <xf numFmtId="0" fontId="44" fillId="0" borderId="4" xfId="0" applyFont="1" applyBorder="1" applyAlignment="1">
      <alignment horizontal="center"/>
    </xf>
    <xf numFmtId="0" fontId="45" fillId="0" borderId="4" xfId="0" applyFont="1" applyBorder="1" applyAlignment="1">
      <alignment horizontal="center" wrapText="1"/>
    </xf>
    <xf numFmtId="0" fontId="0" fillId="0" borderId="4" xfId="0" applyBorder="1" applyAlignment="1">
      <alignment horizontal="center"/>
    </xf>
    <xf numFmtId="0" fontId="42" fillId="0" borderId="13" xfId="0" applyFont="1" applyBorder="1" applyAlignment="1">
      <alignment horizontal="center" wrapText="1"/>
    </xf>
    <xf numFmtId="0" fontId="22" fillId="0" borderId="12"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left" wrapText="1"/>
    </xf>
    <xf numFmtId="0" fontId="22" fillId="0" borderId="14" xfId="0" applyFont="1" applyBorder="1" applyAlignment="1">
      <alignment horizontal="center"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11" fillId="0" borderId="4" xfId="0" applyFont="1" applyBorder="1" applyAlignment="1">
      <alignment horizontal="center" vertical="center" textRotation="90" wrapText="1"/>
    </xf>
    <xf numFmtId="0" fontId="11" fillId="0" borderId="6" xfId="0" applyFont="1" applyBorder="1" applyAlignment="1">
      <alignment horizontal="center" vertical="center" textRotation="90" wrapText="1"/>
    </xf>
    <xf numFmtId="0" fontId="11" fillId="0" borderId="8"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17" fillId="0" borderId="4" xfId="0" applyFont="1" applyBorder="1" applyAlignment="1">
      <alignment horizontal="left" wrapText="1"/>
    </xf>
    <xf numFmtId="0" fontId="29" fillId="0" borderId="13" xfId="0" applyFont="1" applyBorder="1" applyAlignment="1">
      <alignment horizontal="left" vertical="center"/>
    </xf>
    <xf numFmtId="0" fontId="29" fillId="0" borderId="0" xfId="0" applyFont="1" applyAlignment="1">
      <alignment horizontal="left" vertical="center"/>
    </xf>
    <xf numFmtId="0" fontId="36" fillId="0" borderId="13" xfId="0" applyFont="1" applyBorder="1" applyAlignment="1">
      <alignment horizontal="left" vertical="center" wrapText="1"/>
    </xf>
    <xf numFmtId="0" fontId="29" fillId="0" borderId="0" xfId="0" applyFont="1" applyAlignment="1">
      <alignment horizontal="left" vertical="center" wrapText="1"/>
    </xf>
    <xf numFmtId="0" fontId="40" fillId="0" borderId="13" xfId="0" applyFont="1" applyBorder="1" applyAlignment="1">
      <alignment horizontal="center" wrapText="1"/>
    </xf>
    <xf numFmtId="0" fontId="40" fillId="0" borderId="0" xfId="0" applyFont="1" applyAlignment="1">
      <alignment horizontal="center" wrapText="1"/>
    </xf>
    <xf numFmtId="0" fontId="4" fillId="0" borderId="0" xfId="0" applyFont="1" applyAlignment="1">
      <alignment horizontal="right" vertical="center" wrapText="1"/>
    </xf>
    <xf numFmtId="0" fontId="28" fillId="0" borderId="0" xfId="0" applyFont="1" applyAlignment="1">
      <alignment horizontal="center" vertical="center" wrapText="1"/>
    </xf>
    <xf numFmtId="0" fontId="9" fillId="0" borderId="4" xfId="0" applyFont="1" applyBorder="1" applyAlignment="1">
      <alignment horizontal="center" textRotation="90" wrapText="1"/>
    </xf>
    <xf numFmtId="0" fontId="9" fillId="0" borderId="4" xfId="0" applyFont="1" applyBorder="1" applyAlignment="1">
      <alignment horizont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22" fillId="0" borderId="4" xfId="0" applyFont="1" applyBorder="1" applyAlignment="1">
      <alignment horizontal="center" vertical="center" textRotation="90" wrapText="1"/>
    </xf>
    <xf numFmtId="0" fontId="34" fillId="0" borderId="0" xfId="0" applyFont="1" applyAlignment="1">
      <alignment horizontal="left" vertical="top" wrapText="1"/>
    </xf>
    <xf numFmtId="0" fontId="34" fillId="0" borderId="0" xfId="0" applyFont="1" applyAlignment="1">
      <alignment horizontal="left" vertical="top"/>
    </xf>
    <xf numFmtId="0" fontId="18"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4" xfId="0" applyFont="1" applyBorder="1" applyAlignment="1">
      <alignment horizontal="left" vertical="center" wrapText="1"/>
    </xf>
    <xf numFmtId="0" fontId="20" fillId="0" borderId="4" xfId="0" applyFont="1" applyBorder="1" applyAlignment="1">
      <alignment horizontal="center" textRotation="90" wrapText="1"/>
    </xf>
    <xf numFmtId="0" fontId="20" fillId="0" borderId="4" xfId="0" applyFont="1" applyBorder="1" applyAlignment="1">
      <alignment horizontal="center" wrapText="1"/>
    </xf>
    <xf numFmtId="0" fontId="17" fillId="0" borderId="12" xfId="0" applyFont="1" applyBorder="1" applyAlignment="1">
      <alignment horizontal="left" vertical="center" wrapText="1"/>
    </xf>
    <xf numFmtId="0" fontId="17" fillId="0" borderId="0" xfId="0" applyFont="1" applyAlignment="1">
      <alignment horizontal="left" wrapText="1"/>
    </xf>
    <xf numFmtId="0" fontId="11" fillId="0" borderId="6" xfId="0" applyFont="1" applyBorder="1" applyAlignment="1">
      <alignment horizontal="center" textRotation="90" wrapText="1"/>
    </xf>
    <xf numFmtId="0" fontId="11" fillId="0" borderId="8" xfId="0" applyFont="1" applyBorder="1" applyAlignment="1">
      <alignment horizontal="center" textRotation="90" wrapText="1"/>
    </xf>
    <xf numFmtId="0" fontId="11" fillId="0" borderId="5" xfId="0" applyFont="1" applyBorder="1" applyAlignment="1">
      <alignment horizontal="center" textRotation="90" wrapText="1"/>
    </xf>
    <xf numFmtId="0" fontId="9" fillId="0" borderId="4" xfId="0" applyFont="1" applyBorder="1" applyAlignment="1">
      <alignment horizontal="center" vertical="center" wrapText="1"/>
    </xf>
    <xf numFmtId="0" fontId="30" fillId="0" borderId="9" xfId="0" applyFont="1" applyBorder="1" applyAlignment="1">
      <alignment horizontal="center" wrapText="1"/>
    </xf>
    <xf numFmtId="0" fontId="30" fillId="0" borderId="10" xfId="0" applyFont="1" applyBorder="1" applyAlignment="1">
      <alignment horizontal="center" wrapText="1"/>
    </xf>
    <xf numFmtId="0" fontId="30" fillId="0" borderId="11" xfId="0" applyFont="1" applyBorder="1" applyAlignment="1">
      <alignment horizont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left" wrapText="1"/>
    </xf>
    <xf numFmtId="0" fontId="17" fillId="0" borderId="10" xfId="0" applyFont="1" applyBorder="1" applyAlignment="1">
      <alignment horizontal="left" wrapText="1"/>
    </xf>
    <xf numFmtId="0" fontId="17" fillId="0" borderId="11" xfId="0" applyFont="1" applyBorder="1" applyAlignment="1">
      <alignment horizontal="left" wrapText="1"/>
    </xf>
    <xf numFmtId="0" fontId="22" fillId="0" borderId="6" xfId="0" applyFont="1" applyBorder="1" applyAlignment="1">
      <alignment horizontal="center" vertical="center" textRotation="90" wrapText="1"/>
    </xf>
    <xf numFmtId="0" fontId="22" fillId="0" borderId="8"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2" fillId="0" borderId="4"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0" xfId="0" applyFont="1" applyAlignment="1">
      <alignment horizontal="left" wrapText="1"/>
    </xf>
    <xf numFmtId="0" fontId="25" fillId="0" borderId="4" xfId="0" applyFont="1" applyBorder="1" applyAlignment="1">
      <alignment horizontal="center" vertical="center" textRotation="90" wrapText="1"/>
    </xf>
    <xf numFmtId="0" fontId="25" fillId="0" borderId="6"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25" fillId="0" borderId="5" xfId="0" applyFont="1" applyBorder="1" applyAlignment="1">
      <alignment horizontal="center" vertical="center" textRotation="90" wrapText="1"/>
    </xf>
  </cellXfs>
  <cellStyles count="4">
    <cellStyle name="Comma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workbookViewId="0">
      <selection activeCell="F8" sqref="F8"/>
    </sheetView>
  </sheetViews>
  <sheetFormatPr defaultColWidth="9.140625" defaultRowHeight="15.6"/>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c r="A1" s="7" t="s">
        <v>0</v>
      </c>
      <c r="B1" s="8" t="s">
        <v>1</v>
      </c>
      <c r="C1" s="4" t="s">
        <v>2</v>
      </c>
      <c r="D1" s="4" t="s">
        <v>3</v>
      </c>
      <c r="F1" s="2" t="s">
        <v>4</v>
      </c>
      <c r="H1" s="11" t="s">
        <v>5</v>
      </c>
    </row>
    <row r="2" spans="1:8" ht="40.5" customHeight="1" thickBot="1">
      <c r="A2" s="7" t="s">
        <v>6</v>
      </c>
      <c r="B2" s="9">
        <v>1</v>
      </c>
      <c r="C2" s="5" t="s">
        <v>7</v>
      </c>
      <c r="D2" s="5" t="s">
        <v>8</v>
      </c>
      <c r="F2" s="3" t="s">
        <v>9</v>
      </c>
      <c r="H2" s="10" t="s">
        <v>10</v>
      </c>
    </row>
    <row r="3" spans="1:8" ht="33" customHeight="1" thickBot="1">
      <c r="A3" s="7" t="s">
        <v>11</v>
      </c>
      <c r="B3" s="9">
        <v>2</v>
      </c>
      <c r="C3" s="5">
        <f>B3</f>
        <v>2</v>
      </c>
      <c r="D3" s="5" t="s">
        <v>12</v>
      </c>
      <c r="F3" s="3" t="s">
        <v>13</v>
      </c>
      <c r="H3" s="10" t="s">
        <v>14</v>
      </c>
    </row>
    <row r="4" spans="1:8" ht="15.95" thickBot="1">
      <c r="B4" s="9">
        <v>3</v>
      </c>
      <c r="C4" s="5">
        <f t="shared" ref="C4:C22" si="0">B4</f>
        <v>3</v>
      </c>
      <c r="D4" s="5" t="s">
        <v>15</v>
      </c>
      <c r="F4" s="3" t="s">
        <v>16</v>
      </c>
      <c r="H4" s="10" t="s">
        <v>17</v>
      </c>
    </row>
    <row r="5" spans="1:8" ht="15.95" thickBot="1">
      <c r="B5" s="9">
        <v>4</v>
      </c>
      <c r="C5" s="5">
        <f t="shared" si="0"/>
        <v>4</v>
      </c>
      <c r="D5" s="5" t="s">
        <v>18</v>
      </c>
      <c r="F5" s="3" t="s">
        <v>19</v>
      </c>
    </row>
    <row r="6" spans="1:8">
      <c r="B6" s="9">
        <v>5</v>
      </c>
      <c r="C6" s="5">
        <f t="shared" si="0"/>
        <v>5</v>
      </c>
      <c r="D6" s="5" t="s">
        <v>20</v>
      </c>
      <c r="H6" s="11" t="s">
        <v>21</v>
      </c>
    </row>
    <row r="7" spans="1:8">
      <c r="B7" s="9">
        <v>6</v>
      </c>
      <c r="C7" s="5">
        <f t="shared" si="0"/>
        <v>6</v>
      </c>
      <c r="D7" s="5" t="s">
        <v>22</v>
      </c>
      <c r="H7" s="12"/>
    </row>
    <row r="8" spans="1:8" ht="45.6">
      <c r="B8" s="9">
        <v>7</v>
      </c>
      <c r="C8" s="5">
        <f t="shared" si="0"/>
        <v>7</v>
      </c>
      <c r="D8" s="5" t="s">
        <v>23</v>
      </c>
      <c r="F8" s="13" t="s">
        <v>24</v>
      </c>
      <c r="H8" s="12" t="s">
        <v>25</v>
      </c>
    </row>
    <row r="9" spans="1:8" ht="30.95">
      <c r="B9" s="9">
        <v>8</v>
      </c>
      <c r="C9" s="5">
        <f t="shared" si="0"/>
        <v>8</v>
      </c>
      <c r="D9" s="5" t="s">
        <v>26</v>
      </c>
      <c r="F9" s="10"/>
      <c r="H9" s="12" t="s">
        <v>27</v>
      </c>
    </row>
    <row r="10" spans="1:8">
      <c r="B10" s="9">
        <v>9</v>
      </c>
      <c r="C10" s="5">
        <f t="shared" si="0"/>
        <v>9</v>
      </c>
      <c r="D10" s="5" t="s">
        <v>28</v>
      </c>
      <c r="F10" s="10" t="s">
        <v>29</v>
      </c>
      <c r="H10" s="12" t="s">
        <v>30</v>
      </c>
    </row>
    <row r="11" spans="1:8">
      <c r="B11" s="9">
        <v>10</v>
      </c>
      <c r="C11" s="5">
        <f t="shared" si="0"/>
        <v>10</v>
      </c>
      <c r="D11" s="5" t="s">
        <v>31</v>
      </c>
      <c r="H11" s="12" t="s">
        <v>32</v>
      </c>
    </row>
    <row r="12" spans="1:8" ht="46.5">
      <c r="B12" s="9">
        <v>11</v>
      </c>
      <c r="C12" s="5">
        <f t="shared" si="0"/>
        <v>11</v>
      </c>
      <c r="D12" s="5" t="s">
        <v>33</v>
      </c>
      <c r="H12" s="12" t="s">
        <v>34</v>
      </c>
    </row>
    <row r="13" spans="1:8" ht="30.95">
      <c r="B13" s="9">
        <v>12</v>
      </c>
      <c r="C13" s="5">
        <f t="shared" si="0"/>
        <v>12</v>
      </c>
      <c r="D13" s="5" t="s">
        <v>35</v>
      </c>
      <c r="H13" s="12" t="s">
        <v>36</v>
      </c>
    </row>
    <row r="14" spans="1:8" ht="38.25" customHeight="1">
      <c r="B14" s="9">
        <v>13</v>
      </c>
      <c r="C14" s="5">
        <f t="shared" si="0"/>
        <v>13</v>
      </c>
      <c r="D14" s="5" t="s">
        <v>37</v>
      </c>
      <c r="H14" s="12" t="s">
        <v>38</v>
      </c>
    </row>
    <row r="15" spans="1:8" ht="46.5">
      <c r="B15" s="9">
        <v>14</v>
      </c>
      <c r="C15" s="5">
        <f t="shared" si="0"/>
        <v>14</v>
      </c>
      <c r="D15" s="5" t="s">
        <v>39</v>
      </c>
      <c r="H15" s="12" t="s">
        <v>40</v>
      </c>
    </row>
    <row r="16" spans="1:8" ht="77.45">
      <c r="B16" s="9">
        <v>15</v>
      </c>
      <c r="C16" s="5">
        <f t="shared" si="0"/>
        <v>15</v>
      </c>
      <c r="D16" s="5" t="s">
        <v>41</v>
      </c>
      <c r="H16" s="12" t="s">
        <v>42</v>
      </c>
    </row>
    <row r="17" spans="2:8" ht="62.1">
      <c r="B17" s="9">
        <v>16</v>
      </c>
      <c r="C17" s="5">
        <f t="shared" si="0"/>
        <v>16</v>
      </c>
      <c r="D17" s="5" t="s">
        <v>43</v>
      </c>
      <c r="H17" s="12" t="s">
        <v>44</v>
      </c>
    </row>
    <row r="18" spans="2:8">
      <c r="B18" s="9">
        <v>17</v>
      </c>
      <c r="C18" s="5">
        <f t="shared" si="0"/>
        <v>17</v>
      </c>
      <c r="D18" s="5" t="s">
        <v>45</v>
      </c>
    </row>
    <row r="19" spans="2:8">
      <c r="B19" s="9">
        <v>18</v>
      </c>
      <c r="C19" s="5">
        <f t="shared" si="0"/>
        <v>18</v>
      </c>
      <c r="D19" s="5" t="s">
        <v>46</v>
      </c>
    </row>
    <row r="20" spans="2:8" ht="32.25" customHeight="1">
      <c r="B20" s="9">
        <v>19</v>
      </c>
      <c r="C20" s="5">
        <f t="shared" si="0"/>
        <v>19</v>
      </c>
      <c r="D20" s="5" t="s">
        <v>47</v>
      </c>
    </row>
    <row r="21" spans="2:8" ht="28.5" customHeight="1">
      <c r="B21" s="9">
        <v>20</v>
      </c>
      <c r="C21" s="5">
        <f t="shared" si="0"/>
        <v>20</v>
      </c>
      <c r="D21" s="5" t="s">
        <v>48</v>
      </c>
    </row>
    <row r="22" spans="2:8">
      <c r="B22" s="9">
        <v>21</v>
      </c>
      <c r="C22" s="5">
        <f t="shared" si="0"/>
        <v>21</v>
      </c>
      <c r="D22" s="5" t="s">
        <v>49</v>
      </c>
    </row>
  </sheetData>
  <customSheetViews>
    <customSheetView guid="{5910BD2F-0AFC-4AFA-A976-CD3C07369F7E}" state="hidden">
      <selection activeCell="F6" sqref="F6"/>
      <pageMargins left="0" right="0" top="0" bottom="0" header="0" footer="0"/>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7"/>
  <sheetViews>
    <sheetView tabSelected="1" zoomScale="110" zoomScaleNormal="110" workbookViewId="0">
      <selection activeCell="I2" sqref="I2"/>
    </sheetView>
  </sheetViews>
  <sheetFormatPr defaultColWidth="8.85546875" defaultRowHeight="14.45"/>
  <cols>
    <col min="2" max="2" width="10.42578125" customWidth="1"/>
    <col min="3" max="3" width="12.5703125" customWidth="1"/>
    <col min="4" max="4" width="24" customWidth="1"/>
    <col min="5" max="5" width="14.42578125" customWidth="1"/>
    <col min="6" max="6" width="22.140625" customWidth="1"/>
    <col min="7" max="7" width="14.140625" style="28" customWidth="1"/>
    <col min="8" max="8" width="14.85546875" customWidth="1"/>
    <col min="13" max="13" width="11.42578125" customWidth="1"/>
  </cols>
  <sheetData>
    <row r="1" spans="1:13" ht="44.25" customHeight="1">
      <c r="A1" s="77" t="s">
        <v>50</v>
      </c>
      <c r="B1" s="77"/>
      <c r="C1" s="77"/>
      <c r="D1" s="77"/>
      <c r="E1" s="77"/>
      <c r="F1" s="77"/>
    </row>
    <row r="2" spans="1:13" ht="60.95" customHeight="1">
      <c r="A2" s="81" t="s">
        <v>51</v>
      </c>
      <c r="B2" s="82"/>
      <c r="C2" s="82"/>
      <c r="D2" s="82"/>
      <c r="E2" s="82"/>
      <c r="F2" s="82"/>
    </row>
    <row r="3" spans="1:13" ht="14.1" customHeight="1">
      <c r="A3" s="78"/>
      <c r="B3" s="78"/>
      <c r="C3" s="78"/>
      <c r="D3" s="78"/>
      <c r="E3" s="78"/>
      <c r="F3" s="78"/>
    </row>
    <row r="4" spans="1:13" ht="39" customHeight="1">
      <c r="A4" s="79" t="s">
        <v>52</v>
      </c>
      <c r="B4" s="80" t="s">
        <v>53</v>
      </c>
      <c r="C4" s="80"/>
      <c r="D4" s="80" t="s">
        <v>54</v>
      </c>
      <c r="E4" s="16" t="s">
        <v>55</v>
      </c>
      <c r="F4" s="16" t="s">
        <v>56</v>
      </c>
    </row>
    <row r="5" spans="1:13" ht="25.5">
      <c r="A5" s="79"/>
      <c r="B5" s="16" t="s">
        <v>57</v>
      </c>
      <c r="C5" s="16" t="s">
        <v>58</v>
      </c>
      <c r="D5" s="80"/>
      <c r="E5" s="14" t="s">
        <v>59</v>
      </c>
      <c r="F5" s="14" t="s">
        <v>60</v>
      </c>
      <c r="G5" s="75" t="s">
        <v>61</v>
      </c>
      <c r="H5" s="76"/>
      <c r="I5" s="76"/>
      <c r="J5" s="76"/>
      <c r="K5" s="76"/>
    </row>
    <row r="6" spans="1:13" ht="19.5" customHeight="1">
      <c r="A6" s="14" t="s">
        <v>62</v>
      </c>
      <c r="B6" s="66" t="s">
        <v>63</v>
      </c>
      <c r="C6" s="67"/>
      <c r="D6" s="14" t="s">
        <v>64</v>
      </c>
      <c r="E6" s="14"/>
      <c r="F6" s="14"/>
      <c r="G6" s="75"/>
      <c r="H6" s="76"/>
      <c r="I6" s="76"/>
      <c r="J6" s="76"/>
      <c r="K6" s="76"/>
    </row>
    <row r="7" spans="1:13" ht="19.5" customHeight="1">
      <c r="A7" s="14" t="s">
        <v>65</v>
      </c>
      <c r="B7" s="66"/>
      <c r="C7" s="68"/>
      <c r="D7" s="14" t="s">
        <v>66</v>
      </c>
      <c r="E7" s="14"/>
      <c r="F7" s="14"/>
      <c r="G7" s="75"/>
      <c r="H7" s="76"/>
      <c r="I7" s="76"/>
      <c r="J7" s="76"/>
      <c r="K7" s="76"/>
    </row>
    <row r="8" spans="1:13" ht="19.5" customHeight="1">
      <c r="A8" s="14" t="s">
        <v>67</v>
      </c>
      <c r="B8" s="66"/>
      <c r="C8" s="68"/>
      <c r="D8" s="14" t="s">
        <v>68</v>
      </c>
      <c r="E8" s="14"/>
      <c r="F8" s="14"/>
    </row>
    <row r="9" spans="1:13" ht="19.5" customHeight="1">
      <c r="A9" s="14" t="s">
        <v>69</v>
      </c>
      <c r="B9" s="66"/>
      <c r="C9" s="69"/>
      <c r="D9" s="37" t="s">
        <v>70</v>
      </c>
      <c r="E9" s="26">
        <f>SUM(E6:E8)</f>
        <v>0</v>
      </c>
      <c r="F9" s="26">
        <f>IF(E9&gt;0,SUMPRODUCT(E6:E8,F6:F8)/SUM(E6:E8),0)</f>
        <v>0</v>
      </c>
      <c r="G9" s="71" t="s">
        <v>71</v>
      </c>
      <c r="H9" s="72"/>
      <c r="I9" s="72"/>
      <c r="J9" s="72"/>
      <c r="K9" s="72"/>
      <c r="L9" s="72"/>
      <c r="M9" s="72"/>
    </row>
    <row r="10" spans="1:13" ht="19.5" customHeight="1">
      <c r="A10" s="14" t="s">
        <v>72</v>
      </c>
      <c r="B10" s="67" t="s">
        <v>73</v>
      </c>
      <c r="C10" s="93"/>
      <c r="D10" s="14" t="s">
        <v>64</v>
      </c>
      <c r="E10" s="14"/>
      <c r="F10" s="14"/>
      <c r="G10" s="34"/>
      <c r="H10" s="34"/>
      <c r="I10" s="34"/>
      <c r="J10" s="34"/>
      <c r="K10" s="34"/>
      <c r="L10" s="34"/>
      <c r="M10" s="34"/>
    </row>
    <row r="11" spans="1:13" ht="19.5" customHeight="1">
      <c r="A11" s="14" t="s">
        <v>74</v>
      </c>
      <c r="B11" s="68"/>
      <c r="C11" s="94"/>
      <c r="D11" s="14" t="s">
        <v>66</v>
      </c>
      <c r="E11" s="14"/>
      <c r="F11" s="14"/>
      <c r="G11" s="34"/>
      <c r="H11" s="34"/>
      <c r="I11" s="34"/>
      <c r="J11" s="34"/>
      <c r="K11" s="34"/>
      <c r="L11" s="34"/>
      <c r="M11" s="34"/>
    </row>
    <row r="12" spans="1:13" ht="19.5" customHeight="1">
      <c r="A12" s="14" t="s">
        <v>75</v>
      </c>
      <c r="B12" s="68"/>
      <c r="C12" s="94"/>
      <c r="D12" s="14" t="s">
        <v>68</v>
      </c>
      <c r="E12" s="14"/>
      <c r="F12" s="14"/>
      <c r="G12" s="34"/>
      <c r="H12" s="34"/>
      <c r="I12" s="34"/>
      <c r="J12" s="34"/>
      <c r="K12" s="34"/>
      <c r="L12" s="34"/>
      <c r="M12" s="34"/>
    </row>
    <row r="13" spans="1:13" ht="19.5" customHeight="1">
      <c r="A13" s="14" t="s">
        <v>76</v>
      </c>
      <c r="B13" s="69"/>
      <c r="C13" s="95"/>
      <c r="D13" s="37" t="s">
        <v>77</v>
      </c>
      <c r="E13" s="26">
        <f>SUM(E10:E12)</f>
        <v>0</v>
      </c>
      <c r="F13" s="26">
        <f>IF(E13&gt;0,SUMPRODUCT(E10:E12,F10:F12)/SUM(E10:E12),0)</f>
        <v>0</v>
      </c>
      <c r="G13" s="71" t="s">
        <v>71</v>
      </c>
      <c r="H13" s="72"/>
      <c r="I13" s="72"/>
      <c r="J13" s="72"/>
      <c r="K13" s="72"/>
      <c r="L13" s="72"/>
      <c r="M13" s="72"/>
    </row>
    <row r="14" spans="1:13" ht="60.75" customHeight="1">
      <c r="A14" s="14" t="s">
        <v>78</v>
      </c>
      <c r="B14" s="96" t="s">
        <v>79</v>
      </c>
      <c r="C14" s="96"/>
      <c r="D14" s="96"/>
      <c r="E14" s="27">
        <f>E9+E13</f>
        <v>0</v>
      </c>
      <c r="F14" s="27">
        <f>IF(E14&gt;0,(SUMPRODUCT(E9,F9)+SUMPRODUCT(E13,F13))/E14,0)</f>
        <v>0</v>
      </c>
      <c r="G14" s="73" t="s">
        <v>80</v>
      </c>
      <c r="H14" s="74"/>
      <c r="I14" s="74"/>
      <c r="J14" s="74"/>
      <c r="K14" s="74"/>
      <c r="L14" s="74"/>
      <c r="M14" s="74"/>
    </row>
    <row r="15" spans="1:13" ht="29.25" customHeight="1">
      <c r="A15" s="38"/>
      <c r="B15" s="97" t="s">
        <v>81</v>
      </c>
      <c r="C15" s="98"/>
      <c r="D15" s="98"/>
      <c r="E15" s="98"/>
      <c r="F15" s="99"/>
    </row>
    <row r="16" spans="1:13">
      <c r="A16" s="100" t="s">
        <v>82</v>
      </c>
      <c r="B16" s="70" t="s">
        <v>83</v>
      </c>
      <c r="C16" s="70"/>
      <c r="D16" s="70"/>
      <c r="E16" s="70"/>
      <c r="F16" s="20"/>
    </row>
    <row r="17" spans="1:12">
      <c r="A17" s="100"/>
      <c r="B17" s="70" t="s">
        <v>84</v>
      </c>
      <c r="C17" s="70"/>
      <c r="D17" s="70"/>
      <c r="E17" s="70"/>
      <c r="F17" s="20"/>
    </row>
    <row r="18" spans="1:12">
      <c r="A18" s="100"/>
      <c r="B18" s="70" t="s">
        <v>85</v>
      </c>
      <c r="C18" s="70"/>
      <c r="D18" s="70"/>
      <c r="E18" s="70"/>
      <c r="F18" s="20"/>
    </row>
    <row r="19" spans="1:12">
      <c r="A19" s="101" t="s">
        <v>86</v>
      </c>
      <c r="B19" s="70" t="s">
        <v>87</v>
      </c>
      <c r="C19" s="70"/>
      <c r="D19" s="70"/>
      <c r="E19" s="70"/>
      <c r="F19" s="20"/>
    </row>
    <row r="20" spans="1:12">
      <c r="A20" s="102"/>
      <c r="B20" s="70" t="s">
        <v>88</v>
      </c>
      <c r="C20" s="70"/>
      <c r="D20" s="70"/>
      <c r="E20" s="70"/>
      <c r="F20" s="20"/>
    </row>
    <row r="21" spans="1:12">
      <c r="A21" s="102"/>
      <c r="B21" s="104" t="s">
        <v>89</v>
      </c>
      <c r="C21" s="105"/>
      <c r="D21" s="105"/>
      <c r="E21" s="106"/>
      <c r="F21" s="20"/>
    </row>
    <row r="22" spans="1:12">
      <c r="A22" s="103"/>
      <c r="B22" s="70" t="s">
        <v>90</v>
      </c>
      <c r="C22" s="70"/>
      <c r="D22" s="70"/>
      <c r="E22" s="70"/>
      <c r="F22" s="20"/>
    </row>
    <row r="23" spans="1:12" ht="50.45" customHeight="1">
      <c r="A23" s="91" t="s">
        <v>91</v>
      </c>
      <c r="B23" s="91"/>
      <c r="C23" s="91"/>
      <c r="D23" s="91"/>
      <c r="E23" s="91"/>
      <c r="F23" s="91"/>
      <c r="G23" s="52" t="s">
        <v>92</v>
      </c>
      <c r="H23" s="52"/>
      <c r="I23" s="52"/>
      <c r="J23" s="52"/>
      <c r="K23" s="52"/>
      <c r="L23" s="52"/>
    </row>
    <row r="24" spans="1:12" ht="15.75" customHeight="1">
      <c r="A24" s="92" t="s">
        <v>93</v>
      </c>
      <c r="B24" s="92"/>
      <c r="C24" s="92"/>
      <c r="D24" s="92"/>
      <c r="E24" s="92"/>
      <c r="F24" s="92"/>
      <c r="G24" s="29"/>
      <c r="H24" s="15"/>
      <c r="I24" s="15"/>
      <c r="J24" s="15"/>
    </row>
    <row r="25" spans="1:12">
      <c r="A25" s="92"/>
      <c r="B25" s="92"/>
      <c r="C25" s="92"/>
      <c r="D25" s="92"/>
      <c r="E25" s="92"/>
      <c r="F25" s="92"/>
      <c r="G25" s="29"/>
      <c r="H25" s="15"/>
      <c r="I25" s="15"/>
      <c r="J25" s="15"/>
    </row>
    <row r="26" spans="1:12" ht="18.600000000000001" customHeight="1">
      <c r="A26" s="92" t="s">
        <v>94</v>
      </c>
      <c r="B26" s="92"/>
      <c r="C26" s="92"/>
      <c r="D26" s="92"/>
      <c r="E26" s="92"/>
      <c r="F26" s="92"/>
      <c r="G26" s="29"/>
      <c r="H26" s="15"/>
      <c r="I26" s="15"/>
      <c r="J26" s="15"/>
    </row>
    <row r="27" spans="1:12" ht="6.75" hidden="1" customHeight="1">
      <c r="A27" s="84" t="s">
        <v>95</v>
      </c>
      <c r="B27" s="85"/>
      <c r="C27" s="85"/>
      <c r="D27" s="85"/>
      <c r="E27" s="85"/>
      <c r="F27" s="85"/>
    </row>
    <row r="28" spans="1:12" ht="6.75" hidden="1" customHeight="1">
      <c r="A28" s="85"/>
      <c r="B28" s="85"/>
      <c r="C28" s="85"/>
      <c r="D28" s="85"/>
      <c r="E28" s="85"/>
      <c r="F28" s="85"/>
    </row>
    <row r="29" spans="1:12" ht="6.75" hidden="1" customHeight="1">
      <c r="A29" s="85"/>
      <c r="B29" s="85"/>
      <c r="C29" s="85"/>
      <c r="D29" s="85"/>
      <c r="E29" s="85"/>
      <c r="F29" s="85"/>
    </row>
    <row r="30" spans="1:12">
      <c r="A30" s="85"/>
      <c r="B30" s="85"/>
      <c r="C30" s="85"/>
      <c r="D30" s="85"/>
      <c r="E30" s="85"/>
      <c r="F30" s="85"/>
    </row>
    <row r="31" spans="1:12">
      <c r="A31" s="85"/>
      <c r="B31" s="85"/>
      <c r="C31" s="85"/>
      <c r="D31" s="85"/>
      <c r="E31" s="85"/>
      <c r="F31" s="85"/>
    </row>
    <row r="32" spans="1:12">
      <c r="A32" s="85"/>
      <c r="B32" s="85"/>
      <c r="C32" s="85"/>
      <c r="D32" s="85"/>
      <c r="E32" s="85"/>
      <c r="F32" s="85"/>
    </row>
    <row r="33" spans="1:6">
      <c r="A33" s="85"/>
      <c r="B33" s="85"/>
      <c r="C33" s="85"/>
      <c r="D33" s="85"/>
      <c r="E33" s="85"/>
      <c r="F33" s="85"/>
    </row>
    <row r="34" spans="1:6">
      <c r="A34" s="85"/>
      <c r="B34" s="85"/>
      <c r="C34" s="85"/>
      <c r="D34" s="85"/>
      <c r="E34" s="85"/>
      <c r="F34" s="85"/>
    </row>
    <row r="35" spans="1:6">
      <c r="A35" s="85"/>
      <c r="B35" s="85"/>
      <c r="C35" s="85"/>
      <c r="D35" s="85"/>
      <c r="E35" s="85"/>
      <c r="F35" s="85"/>
    </row>
    <row r="36" spans="1:6">
      <c r="A36" s="85"/>
      <c r="B36" s="85"/>
      <c r="C36" s="85"/>
      <c r="D36" s="85"/>
      <c r="E36" s="85"/>
      <c r="F36" s="85"/>
    </row>
    <row r="37" spans="1:6">
      <c r="A37" s="85"/>
      <c r="B37" s="85"/>
      <c r="C37" s="85"/>
      <c r="D37" s="85"/>
      <c r="E37" s="85"/>
      <c r="F37" s="85"/>
    </row>
    <row r="38" spans="1:6">
      <c r="A38" s="85"/>
      <c r="B38" s="85"/>
      <c r="C38" s="85"/>
      <c r="D38" s="85"/>
      <c r="E38" s="85"/>
      <c r="F38" s="85"/>
    </row>
    <row r="39" spans="1:6">
      <c r="A39" s="85"/>
      <c r="B39" s="85"/>
      <c r="C39" s="85"/>
      <c r="D39" s="85"/>
      <c r="E39" s="85"/>
      <c r="F39" s="85"/>
    </row>
    <row r="40" spans="1:6">
      <c r="A40" s="85"/>
      <c r="B40" s="85"/>
      <c r="C40" s="85"/>
      <c r="D40" s="85"/>
      <c r="E40" s="85"/>
      <c r="F40" s="85"/>
    </row>
    <row r="41" spans="1:6">
      <c r="A41" s="85"/>
      <c r="B41" s="85"/>
      <c r="C41" s="85"/>
      <c r="D41" s="85"/>
      <c r="E41" s="85"/>
      <c r="F41" s="85"/>
    </row>
    <row r="42" spans="1:6">
      <c r="A42" s="85"/>
      <c r="B42" s="85"/>
      <c r="C42" s="85"/>
      <c r="D42" s="85"/>
      <c r="E42" s="85"/>
      <c r="F42" s="85"/>
    </row>
    <row r="43" spans="1:6">
      <c r="A43" s="85"/>
      <c r="B43" s="85"/>
      <c r="C43" s="85"/>
      <c r="D43" s="85"/>
      <c r="E43" s="85"/>
      <c r="F43" s="85"/>
    </row>
    <row r="44" spans="1:6" ht="10.35" customHeight="1">
      <c r="A44" s="85"/>
      <c r="B44" s="85"/>
      <c r="C44" s="85"/>
      <c r="D44" s="85"/>
      <c r="E44" s="85"/>
      <c r="F44" s="85"/>
    </row>
    <row r="45" spans="1:6" ht="8.1" customHeight="1">
      <c r="A45" s="85"/>
      <c r="B45" s="85"/>
      <c r="C45" s="85"/>
      <c r="D45" s="85"/>
      <c r="E45" s="85"/>
      <c r="F45" s="85"/>
    </row>
    <row r="46" spans="1:6" hidden="1">
      <c r="A46" s="85"/>
      <c r="B46" s="85"/>
      <c r="C46" s="85"/>
      <c r="D46" s="85"/>
      <c r="E46" s="85"/>
      <c r="F46" s="85"/>
    </row>
    <row r="47" spans="1:6" hidden="1">
      <c r="A47" s="85"/>
      <c r="B47" s="85"/>
      <c r="C47" s="85"/>
      <c r="D47" s="85"/>
      <c r="E47" s="85"/>
      <c r="F47" s="85"/>
    </row>
    <row r="48" spans="1:6" ht="32.25" customHeight="1">
      <c r="A48" s="25" t="s">
        <v>96</v>
      </c>
    </row>
    <row r="49" spans="1:10" ht="60" customHeight="1">
      <c r="A49" s="86" t="s">
        <v>51</v>
      </c>
      <c r="B49" s="87"/>
      <c r="C49" s="87"/>
      <c r="D49" s="87"/>
      <c r="E49" s="87"/>
      <c r="F49" s="87"/>
      <c r="G49" s="30"/>
      <c r="H49" s="17"/>
      <c r="I49" s="17"/>
      <c r="J49" s="17"/>
    </row>
    <row r="50" spans="1:10" ht="27" customHeight="1">
      <c r="A50" s="88" t="s">
        <v>97</v>
      </c>
      <c r="B50" s="88"/>
      <c r="C50" s="88"/>
      <c r="D50" s="88"/>
      <c r="E50" s="88"/>
      <c r="F50" s="88"/>
      <c r="G50" s="30"/>
      <c r="H50" s="17"/>
      <c r="I50" s="17"/>
      <c r="J50" s="17"/>
    </row>
    <row r="51" spans="1:10" ht="26.1">
      <c r="A51" s="89" t="s">
        <v>52</v>
      </c>
      <c r="B51" s="90" t="s">
        <v>53</v>
      </c>
      <c r="C51" s="90"/>
      <c r="D51" s="90" t="s">
        <v>54</v>
      </c>
      <c r="E51" s="18" t="s">
        <v>55</v>
      </c>
      <c r="F51" s="18" t="s">
        <v>98</v>
      </c>
    </row>
    <row r="52" spans="1:10" ht="25.5">
      <c r="A52" s="89"/>
      <c r="B52" s="18" t="s">
        <v>57</v>
      </c>
      <c r="C52" s="18" t="s">
        <v>58</v>
      </c>
      <c r="D52" s="90"/>
      <c r="E52" s="19" t="s">
        <v>59</v>
      </c>
      <c r="F52" s="19" t="s">
        <v>60</v>
      </c>
    </row>
    <row r="53" spans="1:10" ht="15" customHeight="1">
      <c r="A53" s="19" t="s">
        <v>62</v>
      </c>
      <c r="B53" s="83" t="s">
        <v>99</v>
      </c>
      <c r="C53" s="83" t="s">
        <v>100</v>
      </c>
      <c r="D53" s="19" t="s">
        <v>64</v>
      </c>
      <c r="E53" s="41">
        <v>150000</v>
      </c>
      <c r="F53" s="35">
        <v>50</v>
      </c>
    </row>
    <row r="54" spans="1:10">
      <c r="A54" s="19" t="s">
        <v>65</v>
      </c>
      <c r="B54" s="83"/>
      <c r="C54" s="83"/>
      <c r="D54" s="19" t="s">
        <v>66</v>
      </c>
      <c r="E54" s="41"/>
      <c r="F54" s="35">
        <v>25</v>
      </c>
    </row>
    <row r="55" spans="1:10">
      <c r="A55" s="19" t="s">
        <v>67</v>
      </c>
      <c r="B55" s="83"/>
      <c r="C55" s="83"/>
      <c r="D55" s="19" t="s">
        <v>68</v>
      </c>
      <c r="E55" s="41"/>
      <c r="F55" s="35">
        <v>50</v>
      </c>
    </row>
    <row r="56" spans="1:10">
      <c r="A56" s="19" t="s">
        <v>69</v>
      </c>
      <c r="B56" s="83"/>
      <c r="C56" s="83"/>
      <c r="D56" s="39" t="s">
        <v>70</v>
      </c>
      <c r="E56" s="41">
        <f>SUM(E53:E55)</f>
        <v>150000</v>
      </c>
      <c r="F56" s="35">
        <f>IF(E56&gt;0,SUMPRODUCT(E53:E55,F53:F55)/SUM(E53:E55),0)</f>
        <v>50</v>
      </c>
    </row>
    <row r="57" spans="1:10">
      <c r="A57" s="19" t="s">
        <v>72</v>
      </c>
      <c r="B57" s="107" t="s">
        <v>101</v>
      </c>
      <c r="C57" s="107" t="s">
        <v>102</v>
      </c>
      <c r="D57" s="19" t="s">
        <v>64</v>
      </c>
      <c r="E57" s="41">
        <v>89500</v>
      </c>
      <c r="F57" s="35">
        <v>60</v>
      </c>
    </row>
    <row r="58" spans="1:10">
      <c r="A58" s="19" t="s">
        <v>74</v>
      </c>
      <c r="B58" s="108"/>
      <c r="C58" s="108"/>
      <c r="D58" s="19" t="s">
        <v>66</v>
      </c>
      <c r="E58" s="41">
        <v>5000</v>
      </c>
      <c r="F58" s="35">
        <v>35</v>
      </c>
    </row>
    <row r="59" spans="1:10">
      <c r="A59" s="19" t="s">
        <v>75</v>
      </c>
      <c r="B59" s="108"/>
      <c r="C59" s="108"/>
      <c r="D59" s="19" t="s">
        <v>68</v>
      </c>
      <c r="E59" s="41"/>
      <c r="F59" s="35">
        <v>60</v>
      </c>
    </row>
    <row r="60" spans="1:10">
      <c r="A60" s="19" t="s">
        <v>76</v>
      </c>
      <c r="B60" s="109"/>
      <c r="C60" s="109"/>
      <c r="D60" s="39" t="s">
        <v>77</v>
      </c>
      <c r="E60" s="41">
        <f>SUM(E57:E59)</f>
        <v>94500</v>
      </c>
      <c r="F60" s="35">
        <f>IF(E60&gt;0,SUMPRODUCT(E57:E59,F57:F59)/SUM(E57:E59),0)</f>
        <v>58.677248677248677</v>
      </c>
    </row>
    <row r="61" spans="1:10">
      <c r="A61" s="19" t="s">
        <v>78</v>
      </c>
      <c r="B61" s="90" t="s">
        <v>79</v>
      </c>
      <c r="C61" s="90"/>
      <c r="D61" s="90"/>
      <c r="E61" s="41">
        <f>E56+E60</f>
        <v>244500</v>
      </c>
      <c r="F61" s="35">
        <f>IF(E61&gt;0,(SUMPRODUCT(E56,F56)+SUMPRODUCT(E60,F60))/E61,0)</f>
        <v>53.353783231083845</v>
      </c>
    </row>
    <row r="62" spans="1:10" ht="27.6" customHeight="1">
      <c r="A62" s="40"/>
      <c r="B62" s="110" t="s">
        <v>81</v>
      </c>
      <c r="C62" s="111"/>
      <c r="D62" s="111"/>
      <c r="E62" s="111"/>
      <c r="F62" s="112"/>
    </row>
    <row r="63" spans="1:10">
      <c r="A63" s="113" t="s">
        <v>82</v>
      </c>
      <c r="B63" s="63" t="s">
        <v>83</v>
      </c>
      <c r="C63" s="64"/>
      <c r="D63" s="64"/>
      <c r="E63" s="65"/>
      <c r="F63" s="19" t="s">
        <v>103</v>
      </c>
    </row>
    <row r="64" spans="1:10" ht="15" customHeight="1">
      <c r="A64" s="113"/>
      <c r="B64" s="63" t="s">
        <v>84</v>
      </c>
      <c r="C64" s="64"/>
      <c r="D64" s="64"/>
      <c r="E64" s="65"/>
      <c r="F64" s="19" t="s">
        <v>103</v>
      </c>
      <c r="G64" s="31"/>
      <c r="H64" s="17"/>
      <c r="I64" s="17"/>
      <c r="J64" s="17"/>
    </row>
    <row r="65" spans="1:10" ht="15" customHeight="1">
      <c r="A65" s="113"/>
      <c r="B65" s="63" t="s">
        <v>85</v>
      </c>
      <c r="C65" s="64"/>
      <c r="D65" s="64"/>
      <c r="E65" s="65"/>
      <c r="F65" s="19" t="s">
        <v>103</v>
      </c>
      <c r="G65" s="31"/>
      <c r="H65" s="17"/>
      <c r="I65" s="17"/>
      <c r="J65" s="17"/>
    </row>
    <row r="66" spans="1:10" ht="15" customHeight="1">
      <c r="A66" s="58" t="s">
        <v>86</v>
      </c>
      <c r="B66" s="61" t="s">
        <v>87</v>
      </c>
      <c r="C66" s="61"/>
      <c r="D66" s="61"/>
      <c r="E66" s="61"/>
      <c r="F66" s="19" t="s">
        <v>103</v>
      </c>
      <c r="G66" s="31"/>
      <c r="H66" s="17"/>
      <c r="I66" s="17"/>
      <c r="J66" s="17"/>
    </row>
    <row r="67" spans="1:10" ht="15" customHeight="1">
      <c r="A67" s="59"/>
      <c r="B67" s="61" t="s">
        <v>88</v>
      </c>
      <c r="C67" s="61"/>
      <c r="D67" s="61"/>
      <c r="E67" s="61"/>
      <c r="F67" s="19" t="s">
        <v>103</v>
      </c>
      <c r="G67" s="31"/>
      <c r="H67" s="17"/>
      <c r="I67" s="17"/>
      <c r="J67" s="17"/>
    </row>
    <row r="68" spans="1:10" ht="15" customHeight="1">
      <c r="A68" s="59"/>
      <c r="B68" s="63" t="s">
        <v>89</v>
      </c>
      <c r="C68" s="64"/>
      <c r="D68" s="64"/>
      <c r="E68" s="65"/>
      <c r="F68" s="19" t="s">
        <v>103</v>
      </c>
      <c r="G68" s="31"/>
      <c r="H68" s="17"/>
      <c r="I68" s="17"/>
      <c r="J68" s="17"/>
    </row>
    <row r="69" spans="1:10" ht="15" customHeight="1">
      <c r="A69" s="60"/>
      <c r="B69" s="61" t="s">
        <v>90</v>
      </c>
      <c r="C69" s="61"/>
      <c r="D69" s="61"/>
      <c r="E69" s="61"/>
      <c r="F69" s="19" t="s">
        <v>103</v>
      </c>
      <c r="G69" s="31"/>
      <c r="H69" s="17"/>
      <c r="I69" s="17"/>
      <c r="J69" s="17"/>
    </row>
    <row r="70" spans="1:10" ht="56.45" customHeight="1">
      <c r="A70" s="114" t="s">
        <v>104</v>
      </c>
      <c r="B70" s="114"/>
      <c r="C70" s="114"/>
      <c r="D70" s="114"/>
      <c r="E70" s="114"/>
      <c r="F70" s="114"/>
      <c r="G70" s="32"/>
      <c r="H70" s="23"/>
      <c r="I70" s="23"/>
      <c r="J70" s="23"/>
    </row>
    <row r="71" spans="1:10" ht="21.75" customHeight="1">
      <c r="A71" s="115" t="s">
        <v>93</v>
      </c>
      <c r="B71" s="115"/>
      <c r="C71" s="115"/>
      <c r="D71" s="115"/>
      <c r="E71" s="115"/>
      <c r="F71" s="115"/>
      <c r="G71" s="33"/>
      <c r="H71" s="22"/>
      <c r="I71" s="22"/>
      <c r="J71" s="22"/>
    </row>
    <row r="72" spans="1:10">
      <c r="A72" s="115"/>
      <c r="B72" s="115"/>
      <c r="C72" s="115"/>
      <c r="D72" s="115"/>
      <c r="E72" s="115"/>
      <c r="F72" s="115"/>
      <c r="G72" s="33"/>
      <c r="H72" s="22"/>
      <c r="I72" s="22"/>
      <c r="J72" s="22"/>
    </row>
    <row r="73" spans="1:10" ht="14.45" customHeight="1">
      <c r="A73" s="115" t="s">
        <v>94</v>
      </c>
      <c r="B73" s="115"/>
      <c r="C73" s="115"/>
      <c r="D73" s="115"/>
      <c r="E73" s="115"/>
      <c r="F73" s="115"/>
      <c r="G73" s="33"/>
      <c r="H73" s="21"/>
      <c r="I73" s="21"/>
      <c r="J73" s="21"/>
    </row>
    <row r="74" spans="1:10" ht="14.45" customHeight="1">
      <c r="A74" s="21"/>
      <c r="B74" s="21"/>
      <c r="C74" s="21"/>
      <c r="D74" s="21"/>
      <c r="E74" s="21"/>
      <c r="F74" s="21"/>
      <c r="G74" s="33"/>
      <c r="H74" s="21"/>
      <c r="I74" s="21"/>
      <c r="J74" s="21"/>
    </row>
    <row r="75" spans="1:10" ht="14.45" customHeight="1">
      <c r="A75" s="21"/>
      <c r="B75" s="54" t="s">
        <v>105</v>
      </c>
      <c r="C75" s="54"/>
      <c r="D75" s="54"/>
      <c r="E75" s="50">
        <f>E61*F61/100</f>
        <v>130450</v>
      </c>
      <c r="F75" s="57" t="s">
        <v>106</v>
      </c>
      <c r="G75" s="52"/>
      <c r="H75" s="52"/>
      <c r="I75" s="21"/>
      <c r="J75" s="21"/>
    </row>
    <row r="76" spans="1:10" ht="14.45" customHeight="1">
      <c r="A76" s="21"/>
      <c r="B76" s="55" t="s">
        <v>107</v>
      </c>
      <c r="C76" s="55"/>
      <c r="D76" s="55"/>
      <c r="E76" s="50">
        <f>E75*85%</f>
        <v>110882.5</v>
      </c>
      <c r="F76" s="57"/>
      <c r="G76" s="52"/>
      <c r="H76" s="52"/>
      <c r="I76" s="21"/>
      <c r="J76" s="21"/>
    </row>
    <row r="77" spans="1:10" ht="14.45" customHeight="1">
      <c r="A77" s="21"/>
      <c r="B77" s="56" t="s">
        <v>108</v>
      </c>
      <c r="C77" s="56"/>
      <c r="D77" s="56"/>
      <c r="E77" s="51">
        <f>E75*15%</f>
        <v>19567.5</v>
      </c>
      <c r="F77" s="57"/>
      <c r="G77" s="52"/>
      <c r="H77" s="52"/>
      <c r="I77" s="21"/>
      <c r="J77" s="21"/>
    </row>
    <row r="78" spans="1:10" ht="14.45" customHeight="1">
      <c r="A78" s="21"/>
      <c r="B78" s="21"/>
      <c r="C78" s="21"/>
      <c r="D78" s="21"/>
      <c r="E78" s="21"/>
      <c r="F78" s="21"/>
      <c r="G78" s="33"/>
      <c r="H78" s="21"/>
      <c r="I78" s="21"/>
      <c r="J78" s="21"/>
    </row>
    <row r="79" spans="1:10" ht="21.75" customHeight="1">
      <c r="A79" s="24"/>
      <c r="B79" s="24"/>
      <c r="C79" s="24"/>
      <c r="D79" s="24"/>
      <c r="E79" s="24"/>
      <c r="F79" s="24"/>
      <c r="G79" s="33"/>
      <c r="H79" s="21"/>
      <c r="I79" s="21"/>
      <c r="J79" s="21"/>
    </row>
    <row r="80" spans="1:10" ht="22.5" customHeight="1">
      <c r="A80" s="53" t="s">
        <v>109</v>
      </c>
      <c r="B80" s="53"/>
      <c r="C80" s="53"/>
      <c r="D80" s="53"/>
      <c r="E80" s="53"/>
      <c r="F80" s="53"/>
      <c r="G80" s="42"/>
      <c r="H80" s="17"/>
      <c r="I80" s="17"/>
      <c r="J80" s="17"/>
    </row>
    <row r="81" spans="1:10" ht="26.1">
      <c r="A81" s="89" t="s">
        <v>52</v>
      </c>
      <c r="B81" s="90" t="s">
        <v>53</v>
      </c>
      <c r="C81" s="90"/>
      <c r="D81" s="90" t="s">
        <v>54</v>
      </c>
      <c r="E81" s="18" t="s">
        <v>55</v>
      </c>
      <c r="F81" s="18" t="s">
        <v>98</v>
      </c>
      <c r="G81" s="43"/>
      <c r="H81" s="17"/>
      <c r="I81" s="17"/>
      <c r="J81" s="17"/>
    </row>
    <row r="82" spans="1:10" ht="25.5">
      <c r="A82" s="89"/>
      <c r="B82" s="18" t="s">
        <v>57</v>
      </c>
      <c r="C82" s="18" t="s">
        <v>58</v>
      </c>
      <c r="D82" s="90"/>
      <c r="E82" s="19" t="s">
        <v>59</v>
      </c>
      <c r="F82" s="19" t="s">
        <v>60</v>
      </c>
      <c r="G82" s="30"/>
      <c r="H82" s="17"/>
      <c r="I82" s="17"/>
      <c r="J82" s="17"/>
    </row>
    <row r="83" spans="1:10">
      <c r="A83" s="19" t="s">
        <v>62</v>
      </c>
      <c r="B83" s="116" t="s">
        <v>110</v>
      </c>
      <c r="C83" s="117" t="s">
        <v>111</v>
      </c>
      <c r="D83" s="19" t="s">
        <v>64</v>
      </c>
      <c r="E83" s="36">
        <v>100000</v>
      </c>
      <c r="F83" s="35">
        <v>65</v>
      </c>
      <c r="G83" s="44"/>
      <c r="H83" s="17"/>
      <c r="I83" s="17"/>
      <c r="J83" s="17"/>
    </row>
    <row r="84" spans="1:10">
      <c r="A84" s="19" t="s">
        <v>65</v>
      </c>
      <c r="B84" s="116"/>
      <c r="C84" s="118"/>
      <c r="D84" s="19" t="s">
        <v>66</v>
      </c>
      <c r="E84" s="36">
        <v>80000</v>
      </c>
      <c r="F84" s="35">
        <v>40</v>
      </c>
      <c r="G84" s="44"/>
      <c r="H84" s="17"/>
      <c r="I84" s="17"/>
      <c r="J84" s="17"/>
    </row>
    <row r="85" spans="1:10">
      <c r="A85" s="19" t="s">
        <v>67</v>
      </c>
      <c r="B85" s="116"/>
      <c r="C85" s="118"/>
      <c r="D85" s="19" t="s">
        <v>68</v>
      </c>
      <c r="E85" s="36">
        <v>250000</v>
      </c>
      <c r="F85" s="35">
        <v>50</v>
      </c>
      <c r="G85" s="44"/>
      <c r="H85" s="17"/>
      <c r="I85" s="17"/>
      <c r="J85" s="17"/>
    </row>
    <row r="86" spans="1:10" ht="24.6" customHeight="1">
      <c r="A86" s="19" t="s">
        <v>69</v>
      </c>
      <c r="B86" s="116"/>
      <c r="C86" s="119"/>
      <c r="D86" s="39" t="s">
        <v>70</v>
      </c>
      <c r="E86" s="36">
        <f>SUM(E83:E85)</f>
        <v>430000</v>
      </c>
      <c r="F86" s="35">
        <f>IF(E86&gt;0,SUMPRODUCT(E83:E85,F83:F85)/SUM(E83:E85),0)</f>
        <v>51.627906976744185</v>
      </c>
      <c r="G86" s="44"/>
      <c r="H86" s="17"/>
      <c r="I86" s="17"/>
      <c r="J86" s="17"/>
    </row>
    <row r="87" spans="1:10">
      <c r="A87" s="19" t="s">
        <v>72</v>
      </c>
      <c r="B87" s="117" t="s">
        <v>112</v>
      </c>
      <c r="C87" s="117" t="s">
        <v>102</v>
      </c>
      <c r="D87" s="19" t="s">
        <v>64</v>
      </c>
      <c r="E87" s="36">
        <v>89500</v>
      </c>
      <c r="F87" s="35">
        <v>75</v>
      </c>
      <c r="G87" s="44"/>
      <c r="H87" s="17"/>
      <c r="I87" s="17"/>
      <c r="J87" s="17"/>
    </row>
    <row r="88" spans="1:10">
      <c r="A88" s="19" t="s">
        <v>74</v>
      </c>
      <c r="B88" s="118"/>
      <c r="C88" s="118"/>
      <c r="D88" s="19" t="s">
        <v>66</v>
      </c>
      <c r="E88" s="36">
        <v>3000</v>
      </c>
      <c r="F88" s="35">
        <v>50</v>
      </c>
      <c r="G88" s="44"/>
      <c r="H88" s="17"/>
      <c r="I88" s="17"/>
      <c r="J88" s="17"/>
    </row>
    <row r="89" spans="1:10">
      <c r="A89" s="19" t="s">
        <v>75</v>
      </c>
      <c r="B89" s="118"/>
      <c r="C89" s="118"/>
      <c r="D89" s="19" t="s">
        <v>68</v>
      </c>
      <c r="E89" s="36"/>
      <c r="F89" s="35">
        <v>60</v>
      </c>
      <c r="G89" s="44"/>
      <c r="H89" s="17"/>
      <c r="I89" s="17"/>
      <c r="J89" s="17"/>
    </row>
    <row r="90" spans="1:10">
      <c r="A90" s="19" t="s">
        <v>76</v>
      </c>
      <c r="B90" s="119"/>
      <c r="C90" s="119"/>
      <c r="D90" s="39" t="s">
        <v>77</v>
      </c>
      <c r="E90" s="36">
        <f>SUM(E87:E89)</f>
        <v>92500</v>
      </c>
      <c r="F90" s="35">
        <f>IF(E90&gt;0,SUMPRODUCT(E87:E89,F87:F89)/SUM(E87:E89),0)</f>
        <v>74.189189189189193</v>
      </c>
      <c r="G90" s="30"/>
      <c r="H90" s="17"/>
      <c r="I90" s="17"/>
      <c r="J90" s="17"/>
    </row>
    <row r="91" spans="1:10">
      <c r="A91" s="19" t="s">
        <v>78</v>
      </c>
      <c r="B91" s="90" t="s">
        <v>79</v>
      </c>
      <c r="C91" s="90"/>
      <c r="D91" s="90"/>
      <c r="E91" s="36">
        <f>E86+E90</f>
        <v>522500</v>
      </c>
      <c r="F91" s="35">
        <f>IF(E91&gt;0,(SUMPRODUCT(E86,F86)+SUMPRODUCT(E90,F90))/E91,0)</f>
        <v>55.622009569377994</v>
      </c>
      <c r="G91" s="45"/>
      <c r="H91" s="46"/>
      <c r="I91" s="17"/>
      <c r="J91" s="17"/>
    </row>
    <row r="92" spans="1:10" ht="29.45" customHeight="1">
      <c r="B92" s="110" t="s">
        <v>81</v>
      </c>
      <c r="C92" s="111"/>
      <c r="D92" s="111"/>
      <c r="E92" s="111"/>
      <c r="F92" s="112"/>
    </row>
    <row r="93" spans="1:10">
      <c r="A93" s="62" t="s">
        <v>82</v>
      </c>
      <c r="B93" s="63" t="s">
        <v>83</v>
      </c>
      <c r="C93" s="64"/>
      <c r="D93" s="64"/>
      <c r="E93" s="65"/>
      <c r="F93" s="19" t="s">
        <v>113</v>
      </c>
    </row>
    <row r="94" spans="1:10" ht="15" customHeight="1">
      <c r="A94" s="62"/>
      <c r="B94" s="63" t="s">
        <v>84</v>
      </c>
      <c r="C94" s="64"/>
      <c r="D94" s="64"/>
      <c r="E94" s="65"/>
      <c r="F94" s="19" t="s">
        <v>103</v>
      </c>
      <c r="G94" s="31"/>
      <c r="H94" s="17"/>
      <c r="I94" s="17"/>
      <c r="J94" s="17"/>
    </row>
    <row r="95" spans="1:10" ht="15" customHeight="1">
      <c r="A95" s="62"/>
      <c r="B95" s="63" t="s">
        <v>85</v>
      </c>
      <c r="C95" s="64"/>
      <c r="D95" s="64"/>
      <c r="E95" s="65"/>
      <c r="F95" s="19" t="s">
        <v>103</v>
      </c>
      <c r="G95" s="31"/>
      <c r="H95" s="17"/>
      <c r="I95" s="17"/>
      <c r="J95" s="17"/>
    </row>
    <row r="96" spans="1:10" ht="15" customHeight="1">
      <c r="A96" s="59" t="s">
        <v>86</v>
      </c>
      <c r="B96" s="61" t="s">
        <v>87</v>
      </c>
      <c r="C96" s="61"/>
      <c r="D96" s="61"/>
      <c r="E96" s="61"/>
      <c r="F96" s="19" t="s">
        <v>103</v>
      </c>
      <c r="G96" s="31"/>
      <c r="H96" s="17"/>
      <c r="I96" s="17"/>
      <c r="J96" s="17"/>
    </row>
    <row r="97" spans="1:10" ht="15" customHeight="1">
      <c r="A97" s="59"/>
      <c r="B97" s="61" t="s">
        <v>88</v>
      </c>
      <c r="C97" s="61"/>
      <c r="D97" s="61"/>
      <c r="E97" s="61"/>
      <c r="F97" s="19" t="s">
        <v>103</v>
      </c>
      <c r="G97" s="31"/>
      <c r="H97" s="17"/>
      <c r="I97" s="17"/>
      <c r="J97" s="17"/>
    </row>
    <row r="98" spans="1:10" ht="15" customHeight="1">
      <c r="A98" s="59"/>
      <c r="B98" s="63" t="s">
        <v>89</v>
      </c>
      <c r="C98" s="64"/>
      <c r="D98" s="64"/>
      <c r="E98" s="65"/>
      <c r="F98" s="19" t="s">
        <v>103</v>
      </c>
      <c r="G98" s="31"/>
      <c r="H98" s="17"/>
      <c r="I98" s="17"/>
      <c r="J98" s="17"/>
    </row>
    <row r="99" spans="1:10" ht="15" customHeight="1">
      <c r="A99" s="60"/>
      <c r="B99" s="61" t="s">
        <v>90</v>
      </c>
      <c r="C99" s="61"/>
      <c r="D99" s="61"/>
      <c r="E99" s="61"/>
      <c r="F99" s="19" t="s">
        <v>103</v>
      </c>
      <c r="G99" s="31"/>
      <c r="H99" s="17"/>
      <c r="I99" s="17"/>
      <c r="J99" s="17"/>
    </row>
    <row r="100" spans="1:10" ht="54.6" customHeight="1">
      <c r="A100" s="114" t="s">
        <v>104</v>
      </c>
      <c r="B100" s="114"/>
      <c r="C100" s="114"/>
      <c r="D100" s="114"/>
      <c r="E100" s="114"/>
      <c r="F100" s="114"/>
      <c r="G100" s="32"/>
      <c r="H100" s="23"/>
      <c r="I100" s="23"/>
      <c r="J100" s="23"/>
    </row>
    <row r="101" spans="1:10" ht="21.75" customHeight="1">
      <c r="A101" s="115" t="s">
        <v>114</v>
      </c>
      <c r="B101" s="115"/>
      <c r="C101" s="115"/>
      <c r="D101" s="115"/>
      <c r="E101" s="115"/>
      <c r="F101" s="115"/>
      <c r="G101" s="33"/>
      <c r="H101" s="22"/>
      <c r="I101" s="22"/>
      <c r="J101" s="22"/>
    </row>
    <row r="102" spans="1:10">
      <c r="A102" s="115"/>
      <c r="B102" s="115"/>
      <c r="C102" s="115"/>
      <c r="D102" s="115"/>
      <c r="E102" s="115"/>
      <c r="F102" s="115"/>
      <c r="G102" s="33"/>
      <c r="H102" s="22"/>
      <c r="I102" s="22"/>
      <c r="J102" s="22"/>
    </row>
    <row r="103" spans="1:10" ht="13.35" customHeight="1">
      <c r="A103" s="115" t="s">
        <v>94</v>
      </c>
      <c r="B103" s="115"/>
      <c r="C103" s="115"/>
      <c r="D103" s="115"/>
      <c r="E103" s="115"/>
      <c r="F103" s="115"/>
      <c r="G103" s="33"/>
      <c r="H103" s="21"/>
      <c r="I103" s="21"/>
      <c r="J103" s="21"/>
    </row>
    <row r="105" spans="1:10">
      <c r="B105" s="54" t="s">
        <v>105</v>
      </c>
      <c r="C105" s="54"/>
      <c r="D105" s="54"/>
      <c r="E105" s="50">
        <f>E91*F91/100</f>
        <v>290625</v>
      </c>
      <c r="F105" s="47"/>
    </row>
    <row r="106" spans="1:10">
      <c r="B106" s="55" t="s">
        <v>107</v>
      </c>
      <c r="C106" s="55"/>
      <c r="D106" s="55"/>
      <c r="E106" s="50">
        <f>E105*85%</f>
        <v>247031.25</v>
      </c>
      <c r="F106" s="49"/>
    </row>
    <row r="107" spans="1:10">
      <c r="B107" s="56" t="s">
        <v>108</v>
      </c>
      <c r="C107" s="56"/>
      <c r="D107" s="56"/>
      <c r="E107" s="51">
        <f>E105*15%</f>
        <v>43593.75</v>
      </c>
      <c r="F107" s="48"/>
    </row>
  </sheetData>
  <mergeCells count="82">
    <mergeCell ref="A101:F102"/>
    <mergeCell ref="B83:B86"/>
    <mergeCell ref="C83:C86"/>
    <mergeCell ref="A81:A82"/>
    <mergeCell ref="A103:F103"/>
    <mergeCell ref="B92:F92"/>
    <mergeCell ref="B93:E93"/>
    <mergeCell ref="B94:E94"/>
    <mergeCell ref="B95:E95"/>
    <mergeCell ref="B87:B90"/>
    <mergeCell ref="C87:C90"/>
    <mergeCell ref="B91:D91"/>
    <mergeCell ref="B81:C81"/>
    <mergeCell ref="D81:D82"/>
    <mergeCell ref="B65:E65"/>
    <mergeCell ref="A63:A65"/>
    <mergeCell ref="A70:F70"/>
    <mergeCell ref="A71:F72"/>
    <mergeCell ref="A100:F100"/>
    <mergeCell ref="A73:F73"/>
    <mergeCell ref="B57:B60"/>
    <mergeCell ref="B62:F62"/>
    <mergeCell ref="B63:E63"/>
    <mergeCell ref="B64:E64"/>
    <mergeCell ref="C57:C60"/>
    <mergeCell ref="B61:D61"/>
    <mergeCell ref="A23:F23"/>
    <mergeCell ref="A24:F25"/>
    <mergeCell ref="A26:F26"/>
    <mergeCell ref="B10:B13"/>
    <mergeCell ref="C10:C13"/>
    <mergeCell ref="B14:D14"/>
    <mergeCell ref="B15:F15"/>
    <mergeCell ref="B16:E16"/>
    <mergeCell ref="A16:A18"/>
    <mergeCell ref="A19:A22"/>
    <mergeCell ref="B19:E19"/>
    <mergeCell ref="B20:E20"/>
    <mergeCell ref="B21:E21"/>
    <mergeCell ref="B22:E22"/>
    <mergeCell ref="G9:M9"/>
    <mergeCell ref="G13:M13"/>
    <mergeCell ref="G14:M14"/>
    <mergeCell ref="G5:K7"/>
    <mergeCell ref="A1:F1"/>
    <mergeCell ref="A3:F3"/>
    <mergeCell ref="A4:A5"/>
    <mergeCell ref="B4:C4"/>
    <mergeCell ref="D4:D5"/>
    <mergeCell ref="A2:F2"/>
    <mergeCell ref="B98:E98"/>
    <mergeCell ref="B66:E66"/>
    <mergeCell ref="B67:E67"/>
    <mergeCell ref="B68:E68"/>
    <mergeCell ref="B6:B9"/>
    <mergeCell ref="C6:C9"/>
    <mergeCell ref="B17:E17"/>
    <mergeCell ref="B18:E18"/>
    <mergeCell ref="B53:B56"/>
    <mergeCell ref="C53:C56"/>
    <mergeCell ref="A27:F47"/>
    <mergeCell ref="A49:F49"/>
    <mergeCell ref="A50:F50"/>
    <mergeCell ref="A51:A52"/>
    <mergeCell ref="B51:C51"/>
    <mergeCell ref="D51:D52"/>
    <mergeCell ref="G23:L23"/>
    <mergeCell ref="A80:F80"/>
    <mergeCell ref="B105:D105"/>
    <mergeCell ref="B106:D106"/>
    <mergeCell ref="B107:D107"/>
    <mergeCell ref="B75:D75"/>
    <mergeCell ref="B76:D76"/>
    <mergeCell ref="B77:D77"/>
    <mergeCell ref="F75:H77"/>
    <mergeCell ref="A66:A69"/>
    <mergeCell ref="B69:E69"/>
    <mergeCell ref="A93:A95"/>
    <mergeCell ref="A96:A99"/>
    <mergeCell ref="B96:E96"/>
    <mergeCell ref="B97:E97"/>
    <mergeCell ref="B99:E99"/>
  </mergeCells>
  <pageMargins left="0.51181102362204722" right="0.51181102362204722" top="0.74803149606299213" bottom="0.74803149606299213" header="0.31496062992125984" footer="0.31496062992125984"/>
  <pageSetup paperSize="9" scale="66" fitToHeight="0" orientation="portrait" horizontalDpi="4294967295" verticalDpi="4294967295"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FD26D22A-DEAD-4E71-8DCB-4F294FEDA401}"/>
</file>

<file path=customXml/itemProps2.xml><?xml version="1.0" encoding="utf-8"?>
<ds:datastoreItem xmlns:ds="http://schemas.openxmlformats.org/officeDocument/2006/customXml" ds:itemID="{ACFC2A9B-B3EB-42F0-8520-3847751D671C}"/>
</file>

<file path=customXml/itemProps3.xml><?xml version="1.0" encoding="utf-8"?>
<ds:datastoreItem xmlns:ds="http://schemas.openxmlformats.org/officeDocument/2006/customXml" ds:itemID="{58D523ED-2DCE-4D6F-A110-8E182A153A81}"/>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"Kārtība, kādā Eiropas Savienības struktūrfondu un Kohēzijas fonda vadībā iesaistītās institūcijas nodrošina plānošanas dokumentu sagatavošanu un šo fondu ieviešanu 2014.-2020.gada plānošanas periodā" 1.pielikums</dc:title>
  <dc:subject>Pielikums</dc:subject>
  <dc:creator>Gundega Morgana</dc:creator>
  <cp:keywords>tel.67095480, gundega.morgana@fm.gov.lv</cp:keywords>
  <dc:description>Gundega.Morgana@fm.gov.lv, 67095480</dc:description>
  <cp:lastModifiedBy>Sintija Tropa</cp:lastModifiedBy>
  <cp:revision/>
  <dcterms:created xsi:type="dcterms:W3CDTF">2014-03-04T14:47:17Z</dcterms:created>
  <dcterms:modified xsi:type="dcterms:W3CDTF">2025-02-14T06:46:22Z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