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autoCompressPictures="0" defaultThemeVersion="124226"/>
  <mc:AlternateContent xmlns:mc="http://schemas.openxmlformats.org/markup-compatibility/2006">
    <mc:Choice Requires="x15">
      <x15ac:absPath xmlns:x15ac="http://schemas.microsoft.com/office/spreadsheetml/2010/11/ac" url="https://cflagovlv.sharepoint.com/sites/PAN/Shared Documents/21-27/1.1.1.3 Praktiskas ievirzes pētījumi/1.kārta/1.Atlases sagatavošana/Nolikums/1.1.1.3_1_k atlases nolikums un pielikumi/"/>
    </mc:Choice>
  </mc:AlternateContent>
  <xr:revisionPtr revIDLastSave="247" documentId="13_ncr:1_{A2B2A070-7964-450E-8202-1519379A557F}" xr6:coauthVersionLast="47" xr6:coauthVersionMax="47" xr10:uidLastSave="{815F52F0-6653-46AD-8147-1CA5FFDC0325}"/>
  <bookViews>
    <workbookView xWindow="28692" yWindow="-108" windowWidth="38616" windowHeight="21096" tabRatio="802" firstSheet="1" activeTab="1" xr2:uid="{00000000-000D-0000-FFFF-FFFF00000000}"/>
  </bookViews>
  <sheets>
    <sheet name="Support sheet" sheetId="11" state="hidden" r:id="rId1"/>
    <sheet name="7.PIELIKUMS" sheetId="45" r:id="rId2"/>
  </sheets>
  <definedNames>
    <definedName name="Amats_saskaņā_ar_noslēgto_darba_līgumu_pamatdarbā" localSheetId="1">#REF!</definedName>
    <definedName name="Amats_saskaņā_ar_noslēgto_darba_līgumu_pamatdarbā">#REF!</definedName>
    <definedName name="JĀ" localSheetId="1">#REF!</definedName>
    <definedName name="JĀ">#REF!</definedName>
    <definedName name="Nē" localSheetId="1">#REF!</definedName>
    <definedName name="Nē">#REF!</definedName>
    <definedName name="shēma" localSheetId="1">#REF!</definedName>
    <definedName name="shēma">#REF!</definedName>
  </definedNames>
  <calcPr calcId="191028"/>
  <customWorkbookViews>
    <customWorkbookView name="Dāvids Zalāns - Personal View" guid="{5910BD2F-0AFC-4AFA-A976-CD3C07369F7E}" mergeInterval="0" personalView="1" maximized="1" xWindow="-8" yWindow="-8" windowWidth="1296" windowHeight="1000"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60" i="45" l="1"/>
  <c r="E78" i="45" l="1"/>
  <c r="F74" i="45"/>
  <c r="G74" i="45" s="1"/>
  <c r="F75" i="45"/>
  <c r="G75" i="45" s="1"/>
  <c r="F76" i="45"/>
  <c r="E83" i="45"/>
  <c r="F79" i="45"/>
  <c r="G79" i="45" s="1"/>
  <c r="F80" i="45"/>
  <c r="G80" i="45" s="1"/>
  <c r="F81" i="45"/>
  <c r="G81" i="45" s="1"/>
  <c r="G82" i="45"/>
  <c r="G77" i="45"/>
  <c r="E55" i="45"/>
  <c r="E61" i="45" s="1"/>
  <c r="F60" i="45"/>
  <c r="E10" i="45"/>
  <c r="F10" i="45" s="1"/>
  <c r="E15" i="45"/>
  <c r="F15" i="45" s="1"/>
  <c r="C4" i="11"/>
  <c r="C5" i="11"/>
  <c r="C6" i="11"/>
  <c r="C7" i="11"/>
  <c r="C8" i="11"/>
  <c r="C9" i="11"/>
  <c r="C10" i="11"/>
  <c r="C11" i="11"/>
  <c r="C12" i="11"/>
  <c r="C13" i="11"/>
  <c r="C14" i="11"/>
  <c r="C15" i="11"/>
  <c r="C16" i="11"/>
  <c r="C17" i="11"/>
  <c r="C18" i="11"/>
  <c r="C19" i="11"/>
  <c r="C20" i="11"/>
  <c r="C21" i="11"/>
  <c r="C22" i="11"/>
  <c r="C3" i="11"/>
  <c r="F78" i="45" l="1"/>
  <c r="G78" i="45" s="1"/>
  <c r="F55" i="45"/>
  <c r="E16" i="45"/>
  <c r="F16" i="45" s="1"/>
  <c r="E84" i="45"/>
  <c r="F83" i="45"/>
  <c r="G76" i="45"/>
  <c r="F61" i="45" l="1"/>
  <c r="F84" i="45"/>
  <c r="G84"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svirksta</author>
    <author>*</author>
    <author>Antra Dzērve</author>
    <author>Inta Švirksta</author>
  </authors>
  <commentList>
    <comment ref="F51" authorId="0" shapeId="0" xr:uid="{00000000-0006-0000-0300-000001000000}">
      <text>
        <r>
          <rPr>
            <b/>
            <sz val="9"/>
            <color indexed="81"/>
            <rFont val="Tahoma"/>
            <family val="2"/>
            <charset val="186"/>
          </rPr>
          <t>atbilstoši noteikumu 47.2. apakšpunkta nosacījumiem</t>
        </r>
      </text>
    </comment>
    <comment ref="F52" authorId="0" shapeId="0" xr:uid="{00000000-0006-0000-0300-000002000000}">
      <text>
        <r>
          <rPr>
            <b/>
            <sz val="9"/>
            <color indexed="81"/>
            <rFont val="Tahoma"/>
            <family val="2"/>
            <charset val="186"/>
          </rPr>
          <t xml:space="preserve">atbilstoši noteikumu 47.3. apakšpunkta un 48.punkta nosacījumiem
</t>
        </r>
      </text>
    </comment>
    <comment ref="F53" authorId="1" shapeId="0" xr:uid="{00000000-0006-0000-0300-000003000000}">
      <text>
        <r>
          <rPr>
            <b/>
            <sz val="9"/>
            <color indexed="81"/>
            <rFont val="Tahoma"/>
            <family val="2"/>
            <charset val="186"/>
          </rPr>
          <t xml:space="preserve">
atbilstoši noteikumu 47.4. apakšpunkta un 48.punkta nosacījumiem</t>
        </r>
      </text>
    </comment>
    <comment ref="D54" authorId="2" shapeId="0" xr:uid="{00000000-0006-0000-0300-000004000000}">
      <text>
        <r>
          <rPr>
            <b/>
            <sz val="9"/>
            <color indexed="81"/>
            <rFont val="Tahoma"/>
            <family val="2"/>
            <charset val="186"/>
          </rPr>
          <t>Antra Dzērve:</t>
        </r>
        <r>
          <rPr>
            <sz val="9"/>
            <color indexed="81"/>
            <rFont val="Tahoma"/>
            <family val="2"/>
            <charset val="186"/>
          </rPr>
          <t xml:space="preserve">
Antra Dzērve:
Atbilstoši MK noteikumu 52.2. apakšpunktam - tehnoloģiju tiesību aizsardzība attiecināma uz mikro, mazo un vidējo komersantu. Lielajiem komersantiem tehnoloģiju tiesību aizsardzības intensitāte ir 0%. </t>
        </r>
      </text>
    </comment>
    <comment ref="F56" authorId="0" shapeId="0" xr:uid="{00000000-0006-0000-0300-000005000000}">
      <text>
        <r>
          <rPr>
            <b/>
            <sz val="9"/>
            <color indexed="81"/>
            <rFont val="Tahoma"/>
            <family val="2"/>
            <charset val="186"/>
          </rPr>
          <t xml:space="preserve">atbilstoši noteikumu 47.2. apakšpunkta nosacījumiem
</t>
        </r>
      </text>
    </comment>
    <comment ref="F57" authorId="0" shapeId="0" xr:uid="{00000000-0006-0000-0300-000006000000}">
      <text>
        <r>
          <rPr>
            <b/>
            <sz val="9"/>
            <color indexed="81"/>
            <rFont val="Tahoma"/>
            <family val="2"/>
            <charset val="186"/>
          </rPr>
          <t xml:space="preserve">atbilstoši noteikumu 47.3.apakšpunkta un 48.punkta nosacījumiem
</t>
        </r>
      </text>
    </comment>
    <comment ref="G72" authorId="3" shapeId="0" xr:uid="{00000000-0006-0000-0300-000007000000}">
      <text>
        <r>
          <rPr>
            <sz val="9"/>
            <color indexed="81"/>
            <rFont val="Tahoma"/>
            <family val="2"/>
          </rPr>
          <t xml:space="preserve">
pārbaude: publiskā finansējuma intensitātes atbilstība Komisijas regulas Nr. 651/2014 6. punkta "bi" apakšpunkta otrā ievilkuma nosacījumiem</t>
        </r>
      </text>
    </comment>
    <comment ref="F74" authorId="0" shapeId="0" xr:uid="{00000000-0006-0000-0300-000008000000}">
      <text>
        <r>
          <rPr>
            <b/>
            <sz val="9"/>
            <color indexed="81"/>
            <rFont val="Tahoma"/>
            <family val="2"/>
            <charset val="186"/>
          </rPr>
          <t xml:space="preserve">atbilstoši noteikumu 47.2. apakšpunkta nosacījumiem
</t>
        </r>
      </text>
    </comment>
    <comment ref="F75" authorId="0" shapeId="0" xr:uid="{00000000-0006-0000-0300-000009000000}">
      <text>
        <r>
          <rPr>
            <b/>
            <sz val="9"/>
            <color indexed="81"/>
            <rFont val="Tahoma"/>
            <family val="2"/>
            <charset val="186"/>
          </rPr>
          <t xml:space="preserve">atbilstoši noteikumu 47.3. apakšpunkta un 48.punkta nosacījumiem
</t>
        </r>
      </text>
    </comment>
    <comment ref="D77" authorId="2" shapeId="0" xr:uid="{00000000-0006-0000-0300-00000A000000}">
      <text>
        <r>
          <rPr>
            <b/>
            <sz val="9"/>
            <color indexed="81"/>
            <rFont val="Tahoma"/>
            <family val="2"/>
            <charset val="186"/>
          </rPr>
          <t>Antra Dzērve:</t>
        </r>
        <r>
          <rPr>
            <sz val="9"/>
            <color indexed="81"/>
            <rFont val="Tahoma"/>
            <family val="2"/>
            <charset val="186"/>
          </rPr>
          <t xml:space="preserve">
Antra Dzērve:
Atbilstoši MK noteikumu 52.2. apakšpunktam - tehnoloģiju tiesību aizsardzība attiecināma uz mikro, mazo un vidējo komersantu. Lielajiem komersantiem tehnoloģiju tiesību aizsardzības intensitāte ir 0%. </t>
        </r>
      </text>
    </comment>
    <comment ref="F79" authorId="0" shapeId="0" xr:uid="{00000000-0006-0000-0300-00000B000000}">
      <text>
        <r>
          <rPr>
            <b/>
            <sz val="9"/>
            <color indexed="81"/>
            <rFont val="Tahoma"/>
            <family val="2"/>
            <charset val="186"/>
          </rPr>
          <t xml:space="preserve">atbilstoši noteikumu 47.2. apakšpunkta nosacījumiem
</t>
        </r>
      </text>
    </comment>
    <comment ref="F80" authorId="0" shapeId="0" xr:uid="{00000000-0006-0000-0300-00000C000000}">
      <text>
        <r>
          <rPr>
            <b/>
            <sz val="9"/>
            <color indexed="81"/>
            <rFont val="Tahoma"/>
            <family val="2"/>
            <charset val="186"/>
          </rPr>
          <t xml:space="preserve">atbilstoši noteikumu 47.3.apakšpunkta un 48.punkta nosacījumiem
</t>
        </r>
      </text>
    </comment>
    <comment ref="F87" authorId="3" shapeId="0" xr:uid="{00000000-0006-0000-0300-00000D000000}">
      <text>
        <r>
          <rPr>
            <sz val="9"/>
            <color indexed="81"/>
            <rFont val="Tahoma"/>
            <family val="2"/>
          </rPr>
          <t xml:space="preserve">
projekts paredz efektīvu sadarbību starp uzņēmumu un vienu vai vairākām pētniecības un zināšanu izplatīšanas organizācijām, kuras sedz vismaz 10 % no attiecināmajām izmaksām un ir tiesīgas publicēt savu pētījumu rezultātus;</t>
        </r>
      </text>
    </comment>
  </commentList>
</comments>
</file>

<file path=xl/sharedStrings.xml><?xml version="1.0" encoding="utf-8"?>
<sst xmlns="http://schemas.openxmlformats.org/spreadsheetml/2006/main" count="196" uniqueCount="110">
  <si>
    <t>ERAF</t>
  </si>
  <si>
    <t>Nr.1</t>
  </si>
  <si>
    <t>Kods</t>
  </si>
  <si>
    <t>Nosaukums</t>
  </si>
  <si>
    <t>Izvērtējums nav nepieciešams</t>
  </si>
  <si>
    <t>7.sadaļas 7.1.</t>
  </si>
  <si>
    <t>ESF</t>
  </si>
  <si>
    <t>I-1</t>
  </si>
  <si>
    <t>Sabiedrība ar ierobežotu atbildību</t>
  </si>
  <si>
    <t>Nepieciešams sākotnējais ietekmes uz vidi izvērtējums</t>
  </si>
  <si>
    <t>projekts netiek īstenots kā valsts atbalsts</t>
  </si>
  <si>
    <t>KF</t>
  </si>
  <si>
    <t>Akciju sabiedrība</t>
  </si>
  <si>
    <t>Nepieciešams ietekmes uz vidi novērtējums</t>
  </si>
  <si>
    <t>projekts tiek īstenots kā valsts atbalsts</t>
  </si>
  <si>
    <t>Individuālais komersants</t>
  </si>
  <si>
    <t>JĀ</t>
  </si>
  <si>
    <t>projekta daļa tiek īstenota kā valsts atbalsts</t>
  </si>
  <si>
    <t>Valsts akciju sabiedrība</t>
  </si>
  <si>
    <t>NĒ</t>
  </si>
  <si>
    <t>Valsts sabiedrība ar ierobežotu atbildību</t>
  </si>
  <si>
    <t>7.sadaļas 7.2.</t>
  </si>
  <si>
    <t>Valsts aģentūra</t>
  </si>
  <si>
    <t>Pašvaldības aģentūra</t>
  </si>
  <si>
    <t>3.pielikums
Vienas vienības izmaksu pielietojums</t>
  </si>
  <si>
    <t>tiešais maksājums no valsts vai pašvaldības budžeta (subsīdija vai dotācija)</t>
  </si>
  <si>
    <t>Valsts pārvaldes iestāde</t>
  </si>
  <si>
    <t>nodokļu vai sociālās apdrošināšanas obligāto iemaksu jomā veiktais pasākums</t>
  </si>
  <si>
    <t>Pašvaldības iestāde</t>
  </si>
  <si>
    <t>ir</t>
  </si>
  <si>
    <t>valsts vai pašvaldības galvojums</t>
  </si>
  <si>
    <t>Biedrība</t>
  </si>
  <si>
    <t>kredītu procentu likmju subsidēšana</t>
  </si>
  <si>
    <t>Nodibinājums</t>
  </si>
  <si>
    <t>valsts vai pašvaldības pilnīga vai daļēja atteikšanās no dividendēm tās kontrolē esošajās kapitālsabiedrībās</t>
  </si>
  <si>
    <t>Kredītiestāde vai finanšu sabiedrība</t>
  </si>
  <si>
    <t>valsts vai pašvaldības ieguldījums kapitālsabiedrībā</t>
  </si>
  <si>
    <t>Kreditēšanā iesaistīta sabiedrība (piem., līzinga sabiedrība, brokeru sabiedrība)</t>
  </si>
  <si>
    <t>parādu norakstīšana</t>
  </si>
  <si>
    <t>Apdrošināšanas sabiedrības un pensiju fondi</t>
  </si>
  <si>
    <t>preferenciālo likmju noteikšana valsts kapitālsabiedrību sniegtajiem pakalpojumiem</t>
  </si>
  <si>
    <t>Pašvaldība</t>
  </si>
  <si>
    <t>nekustamā īpašuma pārdošana vai iznomāšana par cenu, kas ir zemāka par tā tirgus vērtību, vai pirkšana vai nomāšana par cenu, kas ir augstāka par tā tirgus vērtību</t>
  </si>
  <si>
    <t>Plānošanas reģions</t>
  </si>
  <si>
    <t>cita finansiālā palīdzība, ko piešķir no valsts vai pašvaldību līdzekļiem, pār kuriem valsts vai pašvaldības institūcijām ir kontrolējoša ietekme</t>
  </si>
  <si>
    <t>Pilnsabiedrība</t>
  </si>
  <si>
    <t>Komandītsabiedrība</t>
  </si>
  <si>
    <t>Atvasināta publiska persona (izņemot pašvaldības un plānošanas reģionus)</t>
  </si>
  <si>
    <t>Atvasinātas publiskas personas izveidota publiska aģentūra</t>
  </si>
  <si>
    <t>Tiesu varas institūcija</t>
  </si>
  <si>
    <t>7. pielikums pirmās kārtas projektu atlases nolikumam</t>
  </si>
  <si>
    <t>Eiropas Savienības kohēzijas politikas programmas 2021.–2027. gadam 1.1.1. specifiskā atbalsta mērķa "Pētniecības un inovāciju kapacitātes stiprināšana un progresīvu tehnoloģiju ieviešana kopējā P&amp;A sistēmā" 1.1.1.3. pasākuma "Praktiskas ievirzes pētījumi" ar saimniecisku darbību saistīta projekta vidējās svērtās publiskā finansējuma intensitātes aprēķināšana</t>
  </si>
  <si>
    <t xml:space="preserve"> (Pielikums jāsagatavo tikai latviešu valodā)</t>
  </si>
  <si>
    <t>Nr.p.k.</t>
  </si>
  <si>
    <t>Labuma guvējs</t>
  </si>
  <si>
    <t xml:space="preserve">Projekta darbība </t>
  </si>
  <si>
    <t>Attiecināmās izmaksas  (EUR)</t>
  </si>
  <si>
    <r>
      <t>Publiskā finansējuma intensitāte (I</t>
    </r>
    <r>
      <rPr>
        <b/>
        <vertAlign val="subscript"/>
        <sz val="9.5"/>
        <color theme="1"/>
        <rFont val="Times New Roman"/>
        <family val="1"/>
        <charset val="186"/>
      </rPr>
      <t>P</t>
    </r>
    <r>
      <rPr>
        <b/>
        <sz val="9.5"/>
        <color theme="1"/>
        <rFont val="Times New Roman"/>
        <family val="1"/>
        <charset val="186"/>
      </rPr>
      <t>%)</t>
    </r>
  </si>
  <si>
    <t>nosaukums</t>
  </si>
  <si>
    <t>komersanta kategorija</t>
  </si>
  <si>
    <t>[A]</t>
  </si>
  <si>
    <t>[B]</t>
  </si>
  <si>
    <t>1.</t>
  </si>
  <si>
    <r>
      <t xml:space="preserve">projekta iesniedzējs </t>
    </r>
    <r>
      <rPr>
        <i/>
        <sz val="9.5"/>
        <color theme="1"/>
        <rFont val="Times New Roman"/>
        <family val="1"/>
        <charset val="186"/>
      </rPr>
      <t>[nosaukums]</t>
    </r>
  </si>
  <si>
    <t>tehniskā priekšizpēte</t>
  </si>
  <si>
    <t>2.</t>
  </si>
  <si>
    <t>3.</t>
  </si>
  <si>
    <t>rūpnieciskie pētījumi</t>
  </si>
  <si>
    <t>4.</t>
  </si>
  <si>
    <t>eksperimentālā izstrāde</t>
  </si>
  <si>
    <t>5.</t>
  </si>
  <si>
    <t xml:space="preserve"> tehnoloģiju tiesību aizsardzība</t>
  </si>
  <si>
    <t>6.</t>
  </si>
  <si>
    <t>Projekta daļa Nr.1</t>
  </si>
  <si>
    <t>Intensitātes aprēķinos norāda divus ciparus aiz komata!</t>
  </si>
  <si>
    <t>7.</t>
  </si>
  <si>
    <r>
      <t>sadarbības partneris</t>
    </r>
    <r>
      <rPr>
        <vertAlign val="superscript"/>
        <sz val="9.5"/>
        <color theme="1"/>
        <rFont val="Times New Roman"/>
        <family val="1"/>
        <charset val="186"/>
      </rPr>
      <t xml:space="preserve">       </t>
    </r>
    <r>
      <rPr>
        <sz val="9.5"/>
        <color theme="1"/>
        <rFont val="Times New Roman"/>
        <family val="1"/>
        <charset val="186"/>
      </rPr>
      <t xml:space="preserve">Nr.1 </t>
    </r>
    <r>
      <rPr>
        <i/>
        <sz val="9.5"/>
        <color theme="1"/>
        <rFont val="Times New Roman"/>
        <family val="1"/>
        <charset val="186"/>
      </rPr>
      <t>[nosaukums]</t>
    </r>
  </si>
  <si>
    <t>8.</t>
  </si>
  <si>
    <t>9.</t>
  </si>
  <si>
    <t>10.</t>
  </si>
  <si>
    <t>11.</t>
  </si>
  <si>
    <t>12.</t>
  </si>
  <si>
    <t>Projekta daļa Nr.2</t>
  </si>
  <si>
    <t>Projekts</t>
  </si>
  <si>
    <r>
      <rPr>
        <i/>
        <sz val="11"/>
        <color rgb="FF0000FF"/>
        <rFont val="Times New Roman"/>
        <family val="1"/>
      </rPr>
      <t xml:space="preserve">Intensitātes aprēķinos izmanto </t>
    </r>
    <r>
      <rPr>
        <b/>
        <i/>
        <sz val="11"/>
        <color rgb="FF0000FF"/>
        <rFont val="Times New Roman"/>
        <family val="1"/>
      </rPr>
      <t>norāda divus ciparus aiz komata</t>
    </r>
    <r>
      <rPr>
        <i/>
        <sz val="11"/>
        <color rgb="FF0000FF"/>
        <rFont val="Times New Roman"/>
        <family val="1"/>
      </rPr>
      <t xml:space="preserve">! 
Nepieciešamības gadījumā publiskā finansējuma apjoms (EUR) </t>
    </r>
    <r>
      <rPr>
        <b/>
        <i/>
        <sz val="11"/>
        <color rgb="FF0000FF"/>
        <rFont val="Times New Roman"/>
        <family val="1"/>
      </rPr>
      <t>apaļojams uz leju</t>
    </r>
    <r>
      <rPr>
        <i/>
        <sz val="11"/>
        <color rgb="FF0000FF"/>
        <rFont val="Times New Roman"/>
        <family val="1"/>
      </rPr>
      <t>.</t>
    </r>
  </si>
  <si>
    <t>Pamatojums publiskā finansējuma intensitātes palielināšanai.
Komisijas regulas Nr. 651/2014 25. panta 6. punkta:</t>
  </si>
  <si>
    <t>b) apakšpunkta i) punkta pirmais ievilkums</t>
  </si>
  <si>
    <t>b) apakšpunkta i) punkta otrais ievilkums</t>
  </si>
  <si>
    <t>b) apakšpunkta ii) punkts</t>
  </si>
  <si>
    <t>2.Sniedz informāciju par katru sadarbības partneri, kas gūst intelektuālā īpašuma tiesības un ekonomiskās priekšrocības, kas izriet no tā projekta ietvaros veiktās darbības.</t>
  </si>
  <si>
    <t>3. Projektu iesniegumu atlases kārtās ar saimniecisku darbību saistītos projektos fundamentālie pētījumi nav atbalstāmi.</t>
  </si>
  <si>
    <r>
      <t xml:space="preserve">Eiropas Savienības kohēzijas politikas programmas 2021.–2027. gadam 1.1.1. specifiskā atbalsta mērķa "Pētniecības un inovāciju kapacitātes stiprināšana un progresīvu tehnoloģiju ieviešana kopējā P&amp;A sistēmā" 1.1.1.3. pasākuma "Praktiskas ievirzes pētījumi" ar saimniecisku darbību saistīta projekta vidējās svērtās publiskā finansējuma intensitātes aprēķinu veic, nosakot projekta iesniedzēja un katra labuma guvēja projekta daļas vidējo svērto publiskā finansējuma intensitāti, ievērojot šo noteikumu 16., 42., 47. un 48. punktu nosacījumus. 
2. Projekta iesniedzēja  un katra labuma guvēja projekta daļas vidējo svērto publiskā finansējuma intensitāti (I) aprēķina, izmantojot šādu formulu (skat. 1.tabulu):
                                                                       </t>
    </r>
    <r>
      <rPr>
        <b/>
        <i/>
        <sz val="11"/>
        <color rgb="FF0000FF"/>
        <rFont val="Times New Roman"/>
        <family val="1"/>
      </rPr>
      <t xml:space="preserve"> I =  SUMPRODUCT(Ai:An;Bi:Bn)/SUM(Bi:Bn)), kur;</t>
    </r>
    <r>
      <rPr>
        <sz val="11"/>
        <color rgb="FF0000FF"/>
        <rFont val="Times New Roman"/>
        <family val="1"/>
      </rPr>
      <t xml:space="preserve">
  </t>
    </r>
    <r>
      <rPr>
        <i/>
        <sz val="11"/>
        <color rgb="FF0000FF"/>
        <rFont val="Times New Roman"/>
        <family val="1"/>
      </rPr>
      <t xml:space="preserve">   I – labuma guvēja apakšprojekta vidējā svērtā publiskā finansējuma intensitāte (%) (precizitāte – divi cipari aiz komata);
     A – visas atbilstošās komponentes tabulas kolonā [A];
     B – visas atbilstošās komponentes tabulas kolonā [B];
      SUMPRODUCT – Microsoft Excel funkcija, kas reizina visas atbilstošās komponentes kolonās [A] un [B] un pēc tam saskaita rezultātus;
     SUM – Microsoft Excel funkcija, kas saskaita visas atbilstošās komponentes kolonā [A]. </t>
    </r>
  </si>
  <si>
    <t>Piemēri:</t>
  </si>
  <si>
    <t>1.variants</t>
  </si>
  <si>
    <r>
      <t>Publiskā finansējuma intensitāte (I</t>
    </r>
    <r>
      <rPr>
        <b/>
        <vertAlign val="subscript"/>
        <sz val="9.5"/>
        <color rgb="FF0000FF"/>
        <rFont val="Times New Roman"/>
        <family val="1"/>
        <charset val="186"/>
      </rPr>
      <t>P</t>
    </r>
    <r>
      <rPr>
        <b/>
        <sz val="9.5"/>
        <color rgb="FF0000FF"/>
        <rFont val="Times New Roman"/>
        <family val="1"/>
        <charset val="186"/>
      </rPr>
      <t>%)</t>
    </r>
  </si>
  <si>
    <r>
      <t xml:space="preserve">projekta iesniedzējs </t>
    </r>
    <r>
      <rPr>
        <i/>
        <sz val="9.5"/>
        <color rgb="FF0000FF"/>
        <rFont val="Times New Roman"/>
        <family val="1"/>
        <charset val="186"/>
      </rPr>
      <t>[nosaukums]</t>
    </r>
  </si>
  <si>
    <t>lielais komersants</t>
  </si>
  <si>
    <r>
      <t>sadarbības partneris</t>
    </r>
    <r>
      <rPr>
        <vertAlign val="superscript"/>
        <sz val="9.5"/>
        <color rgb="FF0000FF"/>
        <rFont val="Times New Roman"/>
        <family val="1"/>
        <charset val="186"/>
      </rPr>
      <t xml:space="preserve"> </t>
    </r>
    <r>
      <rPr>
        <sz val="9.5"/>
        <color rgb="FF0000FF"/>
        <rFont val="Times New Roman"/>
        <family val="1"/>
        <charset val="186"/>
      </rPr>
      <t xml:space="preserve">Nr.1 </t>
    </r>
    <r>
      <rPr>
        <i/>
        <sz val="9.5"/>
        <color rgb="FF0000FF"/>
        <rFont val="Times New Roman"/>
        <family val="1"/>
        <charset val="186"/>
      </rPr>
      <t>[nosaukums]</t>
    </r>
  </si>
  <si>
    <t>vidējais komersants</t>
  </si>
  <si>
    <t>n.a.</t>
  </si>
  <si>
    <t>2.variants</t>
  </si>
  <si>
    <t>Nacionālais līdzfinansējums (EUR)</t>
  </si>
  <si>
    <r>
      <t xml:space="preserve">projekta iesniedzējs </t>
    </r>
    <r>
      <rPr>
        <i/>
        <sz val="10"/>
        <color rgb="FF0000FF"/>
        <rFont val="Times New Roman"/>
        <family val="1"/>
        <charset val="186"/>
      </rPr>
      <t>[nosaukums]</t>
    </r>
  </si>
  <si>
    <t>pētniecības organizācija, kas atbilst lielā komersanta definīcijai</t>
  </si>
  <si>
    <t xml:space="preserve"> tehnoloģiju tiesību iegūšana, apstiprināšana un aizstāvēšana</t>
  </si>
  <si>
    <r>
      <t>sadarbības partneris</t>
    </r>
    <r>
      <rPr>
        <vertAlign val="superscript"/>
        <sz val="10"/>
        <color rgb="FF0000FF"/>
        <rFont val="Times New Roman"/>
        <family val="1"/>
        <charset val="186"/>
      </rPr>
      <t xml:space="preserve"> </t>
    </r>
    <r>
      <rPr>
        <sz val="10"/>
        <color rgb="FF0000FF"/>
        <rFont val="Times New Roman"/>
        <family val="1"/>
        <charset val="186"/>
      </rPr>
      <t xml:space="preserve">Nr.1 </t>
    </r>
    <r>
      <rPr>
        <i/>
        <sz val="10"/>
        <color rgb="FF0000FF"/>
        <rFont val="Times New Roman"/>
        <family val="1"/>
        <charset val="186"/>
      </rPr>
      <t>[nosaukums]</t>
    </r>
  </si>
  <si>
    <t>PO nacionālā līdzfinansējuma daļa %</t>
  </si>
  <si>
    <t>atbilstoši</t>
  </si>
  <si>
    <t>2.Sniedz informāciju par katru sadarbības partneri, kas gūst intelektuālā īpašuma tiesības un ekonomiskās priekšrocības, kas izriet no tā projekta ietvaros veiktās darbības</t>
  </si>
  <si>
    <t>1. Ievēro Ministru kabineta 2024. gada 25. jūnija noteikumu Nr. 407 "Eiropas Savienības kohēzijas politikas programmas 2021.–2027. gadam 1.1.1. specifiskā atbalsta mērķa "Pētniecības un inovāciju kapacitātes stiprināšana un progresīvu tehnoloģiju ieviešana kopējā P&amp;A sistēmā" 1.1.1.3. pasākuma "Praktiskas ievirzes pētījumi" īstenošanas noteikumi" 42. un 47. punkta nosacījumus.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</si>
</sst>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9"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sz val="11"/>
      <color theme="1"/>
      <name val="Times New Roman"/>
      <family val="1"/>
      <charset val="186"/>
    </font>
    <font>
      <b/>
      <i/>
      <sz val="10"/>
      <color theme="1"/>
      <name val="Times New Roman"/>
      <family val="1"/>
      <charset val="186"/>
    </font>
    <font>
      <sz val="10"/>
      <name val="Arial"/>
      <family val="2"/>
    </font>
    <font>
      <sz val="10"/>
      <color theme="1"/>
      <name val="Calibri"/>
      <family val="2"/>
      <charset val="186"/>
      <scheme val="minor"/>
    </font>
    <font>
      <b/>
      <sz val="10"/>
      <color theme="1"/>
      <name val="Times New Roman"/>
      <family val="1"/>
      <charset val="186"/>
    </font>
    <font>
      <b/>
      <sz val="9.5"/>
      <color theme="1"/>
      <name val="Times New Roman"/>
      <family val="1"/>
      <charset val="186"/>
    </font>
    <font>
      <b/>
      <vertAlign val="subscript"/>
      <sz val="9.5"/>
      <color theme="1"/>
      <name val="Times New Roman"/>
      <family val="1"/>
      <charset val="186"/>
    </font>
    <font>
      <sz val="9.5"/>
      <color theme="1"/>
      <name val="Times New Roman"/>
      <family val="1"/>
      <charset val="186"/>
    </font>
    <font>
      <i/>
      <sz val="9.5"/>
      <color theme="1"/>
      <name val="Times New Roman"/>
      <family val="1"/>
      <charset val="186"/>
    </font>
    <font>
      <vertAlign val="superscript"/>
      <sz val="9.5"/>
      <color theme="1"/>
      <name val="Times New Roman"/>
      <family val="1"/>
      <charset val="186"/>
    </font>
    <font>
      <sz val="11"/>
      <color rgb="FF0000FF"/>
      <name val="Calibri"/>
      <family val="2"/>
      <charset val="186"/>
      <scheme val="minor"/>
    </font>
    <font>
      <sz val="10"/>
      <name val="Arial"/>
      <family val="2"/>
      <charset val="186"/>
    </font>
    <font>
      <sz val="9"/>
      <color indexed="81"/>
      <name val="Tahoma"/>
      <family val="2"/>
      <charset val="186"/>
    </font>
    <font>
      <b/>
      <sz val="9"/>
      <color indexed="81"/>
      <name val="Tahoma"/>
      <family val="2"/>
      <charset val="186"/>
    </font>
    <font>
      <sz val="9.5"/>
      <name val="Times New Roman"/>
      <family val="1"/>
      <charset val="186"/>
    </font>
    <font>
      <b/>
      <sz val="10"/>
      <color rgb="FF0000FF"/>
      <name val="Times New Roman"/>
      <family val="1"/>
      <charset val="186"/>
    </font>
    <font>
      <sz val="10"/>
      <color rgb="FF0000FF"/>
      <name val="Calibri"/>
      <family val="2"/>
      <charset val="186"/>
      <scheme val="minor"/>
    </font>
    <font>
      <b/>
      <sz val="9.5"/>
      <color rgb="FF0000FF"/>
      <name val="Times New Roman"/>
      <family val="1"/>
      <charset val="186"/>
    </font>
    <font>
      <b/>
      <vertAlign val="subscript"/>
      <sz val="9.5"/>
      <color rgb="FF0000FF"/>
      <name val="Times New Roman"/>
      <family val="1"/>
      <charset val="186"/>
    </font>
    <font>
      <sz val="9.5"/>
      <color rgb="FF0000FF"/>
      <name val="Times New Roman"/>
      <family val="1"/>
      <charset val="186"/>
    </font>
    <font>
      <i/>
      <sz val="9.5"/>
      <color rgb="FF0000FF"/>
      <name val="Times New Roman"/>
      <family val="1"/>
      <charset val="186"/>
    </font>
    <font>
      <vertAlign val="superscript"/>
      <sz val="9.5"/>
      <color rgb="FF0000FF"/>
      <name val="Times New Roman"/>
      <family val="1"/>
      <charset val="186"/>
    </font>
    <font>
      <sz val="10"/>
      <color rgb="FF0000FF"/>
      <name val="Times New Roman"/>
      <family val="1"/>
      <charset val="186"/>
    </font>
    <font>
      <i/>
      <sz val="10"/>
      <color rgb="FF0000FF"/>
      <name val="Times New Roman"/>
      <family val="1"/>
      <charset val="186"/>
    </font>
    <font>
      <vertAlign val="superscript"/>
      <sz val="10"/>
      <color rgb="FF0000FF"/>
      <name val="Times New Roman"/>
      <family val="1"/>
      <charset val="186"/>
    </font>
    <font>
      <i/>
      <sz val="12"/>
      <color theme="1"/>
      <name val="Calibri"/>
      <family val="2"/>
      <charset val="186"/>
      <scheme val="minor"/>
    </font>
    <font>
      <i/>
      <sz val="11"/>
      <color rgb="FF0000FF"/>
      <name val="Times New Roman"/>
      <family val="1"/>
      <charset val="186"/>
    </font>
    <font>
      <b/>
      <sz val="9.5"/>
      <name val="Times New Roman"/>
      <family val="1"/>
      <charset val="186"/>
    </font>
    <font>
      <sz val="9.5"/>
      <color rgb="FFFF0000"/>
      <name val="Times New Roman"/>
      <family val="1"/>
      <charset val="186"/>
    </font>
    <font>
      <sz val="9"/>
      <color indexed="81"/>
      <name val="Tahoma"/>
      <family val="2"/>
    </font>
    <font>
      <b/>
      <sz val="9.5"/>
      <color rgb="FF0000FF"/>
      <name val="Times New Roman"/>
      <family val="1"/>
    </font>
    <font>
      <sz val="11"/>
      <color rgb="FF0000FF"/>
      <name val="Times New Roman"/>
      <family val="1"/>
    </font>
    <font>
      <b/>
      <i/>
      <sz val="11"/>
      <color rgb="FF0000FF"/>
      <name val="Times New Roman"/>
      <family val="1"/>
    </font>
    <font>
      <i/>
      <sz val="11"/>
      <color rgb="FF0000FF"/>
      <name val="Times New Roman"/>
      <family val="1"/>
    </font>
    <font>
      <b/>
      <sz val="11"/>
      <color rgb="FF0000FF"/>
      <name val="Times New Roman"/>
      <family val="1"/>
    </font>
  </fonts>
  <fills count="2">
    <fill>
      <patternFill patternType="none"/>
    </fill>
    <fill>
      <patternFill patternType="gray125"/>
    </fill>
  </fills>
  <borders count="14">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top/>
      <bottom/>
      <diagonal/>
    </border>
  </borders>
  <cellStyleXfs count="4">
    <xf numFmtId="0" fontId="0" fillId="0" borderId="0"/>
    <xf numFmtId="0" fontId="6" fillId="0" borderId="0"/>
    <xf numFmtId="0" fontId="15" fillId="0" borderId="0"/>
    <xf numFmtId="43" fontId="15" fillId="0" borderId="0" applyFont="0" applyFill="0" applyBorder="0" applyAlignment="0" applyProtection="0"/>
  </cellStyleXfs>
  <cellXfs count="103">
    <xf numFmtId="0" fontId="0" fillId="0" borderId="0" xfId="0"/>
    <xf numFmtId="0" fontId="1" fillId="0" borderId="0" xfId="0" applyFont="1"/>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Alignment="1">
      <alignment horizontal="center" vertical="center"/>
    </xf>
    <xf numFmtId="0" fontId="1" fillId="0" borderId="2" xfId="0" applyFont="1" applyBorder="1" applyAlignment="1">
      <alignment horizontal="center"/>
    </xf>
    <xf numFmtId="0" fontId="2" fillId="0" borderId="4"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xf numFmtId="0" fontId="2" fillId="0" borderId="4" xfId="0" applyFont="1" applyBorder="1"/>
    <xf numFmtId="0" fontId="1" fillId="0" borderId="4" xfId="0" applyFont="1" applyBorder="1" applyAlignment="1">
      <alignment wrapText="1"/>
    </xf>
    <xf numFmtId="0" fontId="2" fillId="0" borderId="4" xfId="0" applyFont="1" applyBorder="1" applyAlignment="1">
      <alignment wrapText="1"/>
    </xf>
    <xf numFmtId="0" fontId="11" fillId="0" borderId="4" xfId="0" applyFont="1" applyBorder="1" applyAlignment="1">
      <alignment horizontal="center" wrapText="1"/>
    </xf>
    <xf numFmtId="0" fontId="11" fillId="0" borderId="0" xfId="0" applyFont="1" applyAlignment="1">
      <alignment wrapText="1"/>
    </xf>
    <xf numFmtId="0" fontId="9" fillId="0" borderId="4" xfId="0" applyFont="1" applyBorder="1" applyAlignment="1">
      <alignment horizontal="center" wrapText="1"/>
    </xf>
    <xf numFmtId="0" fontId="14" fillId="0" borderId="0" xfId="0" applyFont="1"/>
    <xf numFmtId="0" fontId="21" fillId="0" borderId="4" xfId="0" applyFont="1" applyBorder="1" applyAlignment="1">
      <alignment horizontal="center" wrapText="1"/>
    </xf>
    <xf numFmtId="0" fontId="23" fillId="0" borderId="4" xfId="0" applyFont="1" applyBorder="1" applyAlignment="1">
      <alignment horizontal="center" wrapText="1"/>
    </xf>
    <xf numFmtId="0" fontId="18" fillId="0" borderId="4" xfId="0" applyFont="1" applyBorder="1" applyAlignment="1">
      <alignment horizontal="center" wrapText="1"/>
    </xf>
    <xf numFmtId="0" fontId="23" fillId="0" borderId="0" xfId="0" applyFont="1" applyAlignment="1">
      <alignment horizontal="left" wrapText="1"/>
    </xf>
    <xf numFmtId="0" fontId="23" fillId="0" borderId="0" xfId="0" applyFont="1" applyAlignment="1">
      <alignment wrapText="1"/>
    </xf>
    <xf numFmtId="0" fontId="32" fillId="0" borderId="0" xfId="0" applyFont="1" applyAlignment="1">
      <alignment wrapText="1"/>
    </xf>
    <xf numFmtId="0" fontId="32" fillId="0" borderId="0" xfId="0" applyFont="1" applyAlignment="1">
      <alignment horizontal="left" wrapText="1"/>
    </xf>
    <xf numFmtId="0" fontId="38" fillId="0" borderId="0" xfId="0" applyFont="1"/>
    <xf numFmtId="2" fontId="11" fillId="0" borderId="4" xfId="0" applyNumberFormat="1" applyFont="1" applyBorder="1" applyAlignment="1">
      <alignment horizontal="center" wrapText="1"/>
    </xf>
    <xf numFmtId="2" fontId="11" fillId="0" borderId="4" xfId="0" applyNumberFormat="1" applyFont="1" applyBorder="1" applyAlignment="1">
      <alignment horizontal="center" vertical="center" wrapText="1"/>
    </xf>
    <xf numFmtId="0" fontId="0" fillId="0" borderId="0" xfId="0" applyAlignment="1">
      <alignment horizontal="right"/>
    </xf>
    <xf numFmtId="0" fontId="11" fillId="0" borderId="0" xfId="0" applyFont="1" applyAlignment="1">
      <alignment horizontal="right" wrapText="1"/>
    </xf>
    <xf numFmtId="0" fontId="14" fillId="0" borderId="0" xfId="0" applyFont="1" applyAlignment="1">
      <alignment horizontal="right"/>
    </xf>
    <xf numFmtId="10" fontId="23" fillId="0" borderId="0" xfId="0" applyNumberFormat="1" applyFont="1" applyAlignment="1">
      <alignment horizontal="right" wrapText="1"/>
    </xf>
    <xf numFmtId="0" fontId="32" fillId="0" borderId="0" xfId="0" applyFont="1" applyAlignment="1">
      <alignment horizontal="right" wrapText="1"/>
    </xf>
    <xf numFmtId="0" fontId="23" fillId="0" borderId="0" xfId="0" applyFont="1" applyAlignment="1">
      <alignment horizontal="right" wrapText="1"/>
    </xf>
    <xf numFmtId="0" fontId="21" fillId="0" borderId="4" xfId="0" applyFont="1" applyBorder="1" applyAlignment="1">
      <alignment horizontal="right" wrapText="1"/>
    </xf>
    <xf numFmtId="0" fontId="14" fillId="0" borderId="4" xfId="0" applyFont="1" applyBorder="1" applyAlignment="1">
      <alignment horizontal="right"/>
    </xf>
    <xf numFmtId="10" fontId="34" fillId="0" borderId="4" xfId="0" applyNumberFormat="1" applyFont="1" applyBorder="1" applyAlignment="1">
      <alignment horizontal="right" wrapText="1"/>
    </xf>
    <xf numFmtId="0" fontId="0" fillId="0" borderId="0" xfId="0" applyAlignment="1">
      <alignment horizontal="left"/>
    </xf>
    <xf numFmtId="2" fontId="23" fillId="0" borderId="4" xfId="0" applyNumberFormat="1" applyFont="1" applyBorder="1" applyAlignment="1">
      <alignment horizontal="center" wrapText="1"/>
    </xf>
    <xf numFmtId="4" fontId="23" fillId="0" borderId="4" xfId="0" applyNumberFormat="1" applyFont="1" applyBorder="1" applyAlignment="1">
      <alignment horizontal="left" wrapText="1" indent="3"/>
    </xf>
    <xf numFmtId="4" fontId="23" fillId="0" borderId="4" xfId="0" applyNumberFormat="1" applyFont="1" applyBorder="1" applyAlignment="1">
      <alignment horizontal="center" wrapText="1"/>
    </xf>
    <xf numFmtId="4" fontId="23" fillId="0" borderId="4" xfId="0" applyNumberFormat="1" applyFont="1" applyBorder="1" applyAlignment="1">
      <alignment horizontal="right" wrapText="1"/>
    </xf>
    <xf numFmtId="0" fontId="11" fillId="0" borderId="4" xfId="0" applyFont="1" applyBorder="1" applyAlignment="1">
      <alignment horizontal="center" vertical="center" textRotation="90" wrapText="1"/>
    </xf>
    <xf numFmtId="0" fontId="11" fillId="0" borderId="6" xfId="0" applyFont="1" applyBorder="1" applyAlignment="1">
      <alignment horizontal="center" vertical="center" textRotation="90" wrapText="1"/>
    </xf>
    <xf numFmtId="0" fontId="11" fillId="0" borderId="8" xfId="0" applyFont="1" applyBorder="1" applyAlignment="1">
      <alignment horizontal="center" vertical="center" textRotation="90" wrapText="1"/>
    </xf>
    <xf numFmtId="0" fontId="11" fillId="0" borderId="5" xfId="0" applyFont="1" applyBorder="1" applyAlignment="1">
      <alignment horizontal="center" vertical="center" textRotation="90" wrapText="1"/>
    </xf>
    <xf numFmtId="0" fontId="18" fillId="0" borderId="9" xfId="0" applyFont="1" applyBorder="1" applyAlignment="1">
      <alignment horizontal="left" wrapText="1"/>
    </xf>
    <xf numFmtId="0" fontId="18" fillId="0" borderId="10" xfId="0" applyFont="1" applyBorder="1" applyAlignment="1">
      <alignment horizontal="left" wrapText="1"/>
    </xf>
    <xf numFmtId="0" fontId="18" fillId="0" borderId="11" xfId="0" applyFont="1" applyBorder="1" applyAlignment="1">
      <alignment horizontal="left" wrapText="1"/>
    </xf>
    <xf numFmtId="0" fontId="30" fillId="0" borderId="13" xfId="0" applyFont="1" applyBorder="1" applyAlignment="1">
      <alignment horizontal="left" vertical="center"/>
    </xf>
    <xf numFmtId="0" fontId="30" fillId="0" borderId="0" xfId="0" applyFont="1" applyAlignment="1">
      <alignment horizontal="left" vertical="center"/>
    </xf>
    <xf numFmtId="0" fontId="37" fillId="0" borderId="13" xfId="0" applyFont="1" applyBorder="1" applyAlignment="1">
      <alignment horizontal="left" vertical="center" wrapText="1"/>
    </xf>
    <xf numFmtId="0" fontId="30" fillId="0" borderId="0" xfId="0" applyFont="1" applyAlignment="1">
      <alignment horizontal="left" vertical="center" wrapText="1"/>
    </xf>
    <xf numFmtId="0" fontId="4" fillId="0" borderId="0" xfId="0" applyFont="1" applyAlignment="1">
      <alignment horizontal="right" vertical="center" wrapText="1"/>
    </xf>
    <xf numFmtId="0" fontId="29" fillId="0" borderId="0" xfId="0" applyFont="1" applyAlignment="1">
      <alignment horizontal="center" vertical="center" wrapText="1"/>
    </xf>
    <xf numFmtId="0" fontId="9" fillId="0" borderId="4" xfId="0" applyFont="1" applyBorder="1" applyAlignment="1">
      <alignment horizontal="center" textRotation="90" wrapText="1"/>
    </xf>
    <xf numFmtId="0" fontId="9" fillId="0" borderId="4" xfId="0" applyFont="1" applyBorder="1" applyAlignment="1">
      <alignment horizont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23" fillId="0" borderId="4" xfId="0" applyFont="1" applyBorder="1" applyAlignment="1">
      <alignment horizontal="center" vertical="center" textRotation="90" wrapText="1"/>
    </xf>
    <xf numFmtId="0" fontId="35" fillId="0" borderId="0" xfId="0" applyFont="1" applyAlignment="1">
      <alignment horizontal="left" vertical="top" wrapText="1"/>
    </xf>
    <xf numFmtId="0" fontId="35" fillId="0" borderId="0" xfId="0" applyFont="1" applyAlignment="1">
      <alignment horizontal="left" vertical="top"/>
    </xf>
    <xf numFmtId="0" fontId="19"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4" xfId="0" applyFont="1" applyBorder="1" applyAlignment="1">
      <alignment horizontal="left" vertical="center" wrapText="1"/>
    </xf>
    <xf numFmtId="0" fontId="21" fillId="0" borderId="4" xfId="0" applyFont="1" applyBorder="1" applyAlignment="1">
      <alignment horizontal="center" textRotation="90" wrapText="1"/>
    </xf>
    <xf numFmtId="0" fontId="21" fillId="0" borderId="4" xfId="0" applyFont="1" applyBorder="1" applyAlignment="1">
      <alignment horizontal="center" wrapText="1"/>
    </xf>
    <xf numFmtId="0" fontId="18" fillId="0" borderId="12" xfId="0" applyFont="1" applyBorder="1" applyAlignment="1">
      <alignment horizontal="left" vertical="center" wrapText="1"/>
    </xf>
    <xf numFmtId="0" fontId="18" fillId="0" borderId="0" xfId="0" applyFont="1" applyAlignment="1">
      <alignment horizontal="left" wrapText="1"/>
    </xf>
    <xf numFmtId="0" fontId="11" fillId="0" borderId="6" xfId="0" applyFont="1" applyBorder="1" applyAlignment="1">
      <alignment horizontal="center" textRotation="90" wrapText="1"/>
    </xf>
    <xf numFmtId="0" fontId="11" fillId="0" borderId="8" xfId="0" applyFont="1" applyBorder="1" applyAlignment="1">
      <alignment horizontal="center" textRotation="90" wrapText="1"/>
    </xf>
    <xf numFmtId="0" fontId="11" fillId="0" borderId="5" xfId="0" applyFont="1" applyBorder="1" applyAlignment="1">
      <alignment horizontal="center" textRotation="90" wrapText="1"/>
    </xf>
    <xf numFmtId="0" fontId="9" fillId="0" borderId="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1" fillId="0" borderId="9" xfId="0" applyFont="1" applyBorder="1" applyAlignment="1">
      <alignment horizontal="center" wrapText="1"/>
    </xf>
    <xf numFmtId="0" fontId="31" fillId="0" borderId="10" xfId="0" applyFont="1" applyBorder="1" applyAlignment="1">
      <alignment horizontal="center" wrapText="1"/>
    </xf>
    <xf numFmtId="0" fontId="31" fillId="0" borderId="11" xfId="0" applyFont="1" applyBorder="1" applyAlignment="1">
      <alignment horizontal="center" wrapText="1"/>
    </xf>
    <xf numFmtId="0" fontId="23" fillId="0" borderId="6" xfId="0" applyFont="1" applyBorder="1" applyAlignment="1">
      <alignment horizontal="center" vertical="center" textRotation="90" wrapText="1"/>
    </xf>
    <xf numFmtId="0" fontId="23" fillId="0" borderId="8" xfId="0" applyFont="1" applyBorder="1" applyAlignment="1">
      <alignment horizontal="center" vertical="center" textRotation="90" wrapText="1"/>
    </xf>
    <xf numFmtId="0" fontId="23" fillId="0" borderId="5" xfId="0" applyFont="1" applyBorder="1" applyAlignment="1">
      <alignment horizontal="center" vertical="center" textRotation="90" wrapText="1"/>
    </xf>
    <xf numFmtId="0" fontId="21" fillId="0" borderId="9" xfId="0" applyFont="1" applyBorder="1" applyAlignment="1">
      <alignment horizontal="center" wrapText="1"/>
    </xf>
    <xf numFmtId="0" fontId="21" fillId="0" borderId="10" xfId="0" applyFont="1" applyBorder="1" applyAlignment="1">
      <alignment horizontal="center" wrapText="1"/>
    </xf>
    <xf numFmtId="0" fontId="21" fillId="0" borderId="11" xfId="0" applyFont="1" applyBorder="1" applyAlignment="1">
      <alignment horizontal="center" wrapText="1"/>
    </xf>
    <xf numFmtId="0" fontId="23" fillId="0" borderId="9" xfId="0" applyFont="1" applyBorder="1" applyAlignment="1">
      <alignment horizontal="left" wrapText="1"/>
    </xf>
    <xf numFmtId="0" fontId="23" fillId="0" borderId="10" xfId="0" applyFont="1" applyBorder="1" applyAlignment="1">
      <alignment horizontal="left" wrapText="1"/>
    </xf>
    <xf numFmtId="0" fontId="23" fillId="0" borderId="11" xfId="0" applyFont="1" applyBorder="1" applyAlignment="1">
      <alignment horizontal="left" wrapText="1"/>
    </xf>
    <xf numFmtId="0" fontId="23" fillId="0" borderId="12" xfId="0" applyFont="1" applyBorder="1" applyAlignment="1">
      <alignment horizontal="left" vertical="center" wrapText="1"/>
    </xf>
    <xf numFmtId="0" fontId="23" fillId="0" borderId="0" xfId="0" applyFont="1" applyAlignment="1">
      <alignment horizontal="left" wrapText="1"/>
    </xf>
    <xf numFmtId="0" fontId="26" fillId="0" borderId="4" xfId="0" applyFont="1" applyBorder="1" applyAlignment="1">
      <alignment horizontal="center" vertical="center" textRotation="90" wrapText="1"/>
    </xf>
    <xf numFmtId="0" fontId="26" fillId="0" borderId="6" xfId="0" applyFont="1" applyBorder="1" applyAlignment="1">
      <alignment horizontal="center" vertical="center" textRotation="90" wrapText="1"/>
    </xf>
    <xf numFmtId="0" fontId="26" fillId="0" borderId="8" xfId="0" applyFont="1" applyBorder="1" applyAlignment="1">
      <alignment horizontal="center" vertical="center" textRotation="90" wrapText="1"/>
    </xf>
    <xf numFmtId="0" fontId="26" fillId="0" borderId="5" xfId="0" applyFont="1" applyBorder="1" applyAlignment="1">
      <alignment horizontal="center" vertical="center" textRotation="90"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0" xfId="0" applyFont="1" applyAlignment="1">
      <alignment horizontal="center" vertical="center" wrapText="1"/>
    </xf>
    <xf numFmtId="0" fontId="23" fillId="0" borderId="7"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5" xfId="0" applyFont="1" applyBorder="1" applyAlignment="1">
      <alignment horizontal="center" vertical="center" wrapText="1"/>
    </xf>
  </cellXfs>
  <cellStyles count="4">
    <cellStyle name="Comma 2" xfId="3" xr:uid="{00000000-0005-0000-0000-000000000000}"/>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colors>
    <mruColors>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workbookViewId="0">
      <selection activeCell="F8" sqref="F8"/>
    </sheetView>
  </sheetViews>
  <sheetFormatPr defaultColWidth="9.109375" defaultRowHeight="15.6" x14ac:dyDescent="0.3"/>
  <cols>
    <col min="1" max="1" width="9.109375" style="1"/>
    <col min="2" max="2" width="9.109375" style="6"/>
    <col min="3" max="3" width="9.109375" style="1"/>
    <col min="4" max="4" width="45.109375" style="1" customWidth="1"/>
    <col min="5" max="5" width="9.109375" style="1"/>
    <col min="6" max="6" width="27.88671875" style="1" customWidth="1"/>
    <col min="7" max="7" width="9.109375" style="1"/>
    <col min="8" max="8" width="39.44140625" style="1" customWidth="1"/>
    <col min="9" max="16384" width="9.109375" style="1"/>
  </cols>
  <sheetData>
    <row r="1" spans="1:8" ht="36" customHeight="1" thickBot="1" x14ac:dyDescent="0.35">
      <c r="A1" s="7" t="s">
        <v>0</v>
      </c>
      <c r="B1" s="8" t="s">
        <v>1</v>
      </c>
      <c r="C1" s="4" t="s">
        <v>2</v>
      </c>
      <c r="D1" s="4" t="s">
        <v>3</v>
      </c>
      <c r="F1" s="2" t="s">
        <v>4</v>
      </c>
      <c r="H1" s="11" t="s">
        <v>5</v>
      </c>
    </row>
    <row r="2" spans="1:8" ht="40.5" customHeight="1" thickBot="1" x14ac:dyDescent="0.35">
      <c r="A2" s="7" t="s">
        <v>6</v>
      </c>
      <c r="B2" s="9">
        <v>1</v>
      </c>
      <c r="C2" s="5" t="s">
        <v>7</v>
      </c>
      <c r="D2" s="5" t="s">
        <v>8</v>
      </c>
      <c r="F2" s="3" t="s">
        <v>9</v>
      </c>
      <c r="H2" s="10" t="s">
        <v>10</v>
      </c>
    </row>
    <row r="3" spans="1:8" ht="33" customHeight="1" thickBot="1" x14ac:dyDescent="0.35">
      <c r="A3" s="7" t="s">
        <v>11</v>
      </c>
      <c r="B3" s="9">
        <v>2</v>
      </c>
      <c r="C3" s="5">
        <f>B3</f>
        <v>2</v>
      </c>
      <c r="D3" s="5" t="s">
        <v>12</v>
      </c>
      <c r="F3" s="3" t="s">
        <v>13</v>
      </c>
      <c r="H3" s="10" t="s">
        <v>14</v>
      </c>
    </row>
    <row r="4" spans="1:8" ht="16.2" thickBot="1" x14ac:dyDescent="0.35">
      <c r="B4" s="9">
        <v>3</v>
      </c>
      <c r="C4" s="5">
        <f t="shared" ref="C4:C22" si="0">B4</f>
        <v>3</v>
      </c>
      <c r="D4" s="5" t="s">
        <v>15</v>
      </c>
      <c r="F4" s="3" t="s">
        <v>16</v>
      </c>
      <c r="H4" s="10" t="s">
        <v>17</v>
      </c>
    </row>
    <row r="5" spans="1:8" ht="16.2" thickBot="1" x14ac:dyDescent="0.35">
      <c r="B5" s="9">
        <v>4</v>
      </c>
      <c r="C5" s="5">
        <f t="shared" si="0"/>
        <v>4</v>
      </c>
      <c r="D5" s="5" t="s">
        <v>18</v>
      </c>
      <c r="F5" s="3" t="s">
        <v>19</v>
      </c>
    </row>
    <row r="6" spans="1:8" x14ac:dyDescent="0.3">
      <c r="B6" s="9">
        <v>5</v>
      </c>
      <c r="C6" s="5">
        <f t="shared" si="0"/>
        <v>5</v>
      </c>
      <c r="D6" s="5" t="s">
        <v>20</v>
      </c>
      <c r="H6" s="11" t="s">
        <v>21</v>
      </c>
    </row>
    <row r="7" spans="1:8" x14ac:dyDescent="0.3">
      <c r="B7" s="9">
        <v>6</v>
      </c>
      <c r="C7" s="5">
        <f t="shared" si="0"/>
        <v>6</v>
      </c>
      <c r="D7" s="5" t="s">
        <v>22</v>
      </c>
      <c r="H7" s="12"/>
    </row>
    <row r="8" spans="1:8" ht="46.8" x14ac:dyDescent="0.3">
      <c r="B8" s="9">
        <v>7</v>
      </c>
      <c r="C8" s="5">
        <f t="shared" si="0"/>
        <v>7</v>
      </c>
      <c r="D8" s="5" t="s">
        <v>23</v>
      </c>
      <c r="F8" s="13" t="s">
        <v>24</v>
      </c>
      <c r="H8" s="12" t="s">
        <v>25</v>
      </c>
    </row>
    <row r="9" spans="1:8" ht="31.2" x14ac:dyDescent="0.3">
      <c r="B9" s="9">
        <v>8</v>
      </c>
      <c r="C9" s="5">
        <f t="shared" si="0"/>
        <v>8</v>
      </c>
      <c r="D9" s="5" t="s">
        <v>26</v>
      </c>
      <c r="F9" s="10"/>
      <c r="H9" s="12" t="s">
        <v>27</v>
      </c>
    </row>
    <row r="10" spans="1:8" x14ac:dyDescent="0.3">
      <c r="B10" s="9">
        <v>9</v>
      </c>
      <c r="C10" s="5">
        <f t="shared" si="0"/>
        <v>9</v>
      </c>
      <c r="D10" s="5" t="s">
        <v>28</v>
      </c>
      <c r="F10" s="10" t="s">
        <v>29</v>
      </c>
      <c r="H10" s="12" t="s">
        <v>30</v>
      </c>
    </row>
    <row r="11" spans="1:8" x14ac:dyDescent="0.3">
      <c r="B11" s="9">
        <v>10</v>
      </c>
      <c r="C11" s="5">
        <f t="shared" si="0"/>
        <v>10</v>
      </c>
      <c r="D11" s="5" t="s">
        <v>31</v>
      </c>
      <c r="H11" s="12" t="s">
        <v>32</v>
      </c>
    </row>
    <row r="12" spans="1:8" ht="46.8" x14ac:dyDescent="0.3">
      <c r="B12" s="9">
        <v>11</v>
      </c>
      <c r="C12" s="5">
        <f t="shared" si="0"/>
        <v>11</v>
      </c>
      <c r="D12" s="5" t="s">
        <v>33</v>
      </c>
      <c r="H12" s="12" t="s">
        <v>34</v>
      </c>
    </row>
    <row r="13" spans="1:8" ht="31.2" x14ac:dyDescent="0.3">
      <c r="B13" s="9">
        <v>12</v>
      </c>
      <c r="C13" s="5">
        <f t="shared" si="0"/>
        <v>12</v>
      </c>
      <c r="D13" s="5" t="s">
        <v>35</v>
      </c>
      <c r="H13" s="12" t="s">
        <v>36</v>
      </c>
    </row>
    <row r="14" spans="1:8" ht="38.25" customHeight="1" x14ac:dyDescent="0.3">
      <c r="B14" s="9">
        <v>13</v>
      </c>
      <c r="C14" s="5">
        <f t="shared" si="0"/>
        <v>13</v>
      </c>
      <c r="D14" s="5" t="s">
        <v>37</v>
      </c>
      <c r="H14" s="12" t="s">
        <v>38</v>
      </c>
    </row>
    <row r="15" spans="1:8" ht="46.8" x14ac:dyDescent="0.3">
      <c r="B15" s="9">
        <v>14</v>
      </c>
      <c r="C15" s="5">
        <f t="shared" si="0"/>
        <v>14</v>
      </c>
      <c r="D15" s="5" t="s">
        <v>39</v>
      </c>
      <c r="H15" s="12" t="s">
        <v>40</v>
      </c>
    </row>
    <row r="16" spans="1:8" ht="78" x14ac:dyDescent="0.3">
      <c r="B16" s="9">
        <v>15</v>
      </c>
      <c r="C16" s="5">
        <f t="shared" si="0"/>
        <v>15</v>
      </c>
      <c r="D16" s="5" t="s">
        <v>41</v>
      </c>
      <c r="H16" s="12" t="s">
        <v>42</v>
      </c>
    </row>
    <row r="17" spans="2:8" ht="62.4" x14ac:dyDescent="0.3">
      <c r="B17" s="9">
        <v>16</v>
      </c>
      <c r="C17" s="5">
        <f t="shared" si="0"/>
        <v>16</v>
      </c>
      <c r="D17" s="5" t="s">
        <v>43</v>
      </c>
      <c r="H17" s="12" t="s">
        <v>44</v>
      </c>
    </row>
    <row r="18" spans="2:8" x14ac:dyDescent="0.3">
      <c r="B18" s="9">
        <v>17</v>
      </c>
      <c r="C18" s="5">
        <f t="shared" si="0"/>
        <v>17</v>
      </c>
      <c r="D18" s="5" t="s">
        <v>45</v>
      </c>
    </row>
    <row r="19" spans="2:8" x14ac:dyDescent="0.3">
      <c r="B19" s="9">
        <v>18</v>
      </c>
      <c r="C19" s="5">
        <f t="shared" si="0"/>
        <v>18</v>
      </c>
      <c r="D19" s="5" t="s">
        <v>46</v>
      </c>
    </row>
    <row r="20" spans="2:8" ht="32.25" customHeight="1" x14ac:dyDescent="0.3">
      <c r="B20" s="9">
        <v>19</v>
      </c>
      <c r="C20" s="5">
        <f t="shared" si="0"/>
        <v>19</v>
      </c>
      <c r="D20" s="5" t="s">
        <v>47</v>
      </c>
    </row>
    <row r="21" spans="2:8" ht="28.5" customHeight="1" x14ac:dyDescent="0.3">
      <c r="B21" s="9">
        <v>20</v>
      </c>
      <c r="C21" s="5">
        <f t="shared" si="0"/>
        <v>20</v>
      </c>
      <c r="D21" s="5" t="s">
        <v>48</v>
      </c>
    </row>
    <row r="22" spans="2:8" x14ac:dyDescent="0.3">
      <c r="B22" s="9">
        <v>21</v>
      </c>
      <c r="C22" s="5">
        <f t="shared" si="0"/>
        <v>21</v>
      </c>
      <c r="D22" s="5" t="s">
        <v>49</v>
      </c>
    </row>
  </sheetData>
  <customSheetViews>
    <customSheetView guid="{5910BD2F-0AFC-4AFA-A976-CD3C07369F7E}" state="hidden">
      <selection activeCell="F6" sqref="F6"/>
      <pageMargins left="0" right="0" top="0" bottom="0" header="0" footer="0"/>
      <pageSetup paperSize="9" orientation="portrait"/>
    </customSheetView>
  </customSheetView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92"/>
  <sheetViews>
    <sheetView tabSelected="1" zoomScale="110" zoomScaleNormal="110" workbookViewId="0">
      <selection activeCell="F13" sqref="F13"/>
    </sheetView>
  </sheetViews>
  <sheetFormatPr defaultColWidth="8.88671875" defaultRowHeight="14.4" x14ac:dyDescent="0.3"/>
  <cols>
    <col min="2" max="2" width="10.44140625" customWidth="1"/>
    <col min="3" max="3" width="12.6640625" customWidth="1"/>
    <col min="4" max="4" width="24" customWidth="1"/>
    <col min="5" max="5" width="14.44140625" customWidth="1"/>
    <col min="6" max="6" width="22.109375" customWidth="1"/>
    <col min="7" max="7" width="14.109375" style="28" customWidth="1"/>
    <col min="8" max="8" width="14.88671875" customWidth="1"/>
    <col min="13" max="13" width="11.44140625" customWidth="1"/>
  </cols>
  <sheetData>
    <row r="1" spans="1:13" ht="44.25" customHeight="1" x14ac:dyDescent="0.3">
      <c r="A1" s="53" t="s">
        <v>50</v>
      </c>
      <c r="B1" s="53"/>
      <c r="C1" s="53"/>
      <c r="D1" s="53"/>
      <c r="E1" s="53"/>
      <c r="F1" s="53"/>
    </row>
    <row r="2" spans="1:13" ht="60.9" customHeight="1" x14ac:dyDescent="0.3">
      <c r="A2" s="57" t="s">
        <v>51</v>
      </c>
      <c r="B2" s="58"/>
      <c r="C2" s="58"/>
      <c r="D2" s="58"/>
      <c r="E2" s="58"/>
      <c r="F2" s="58"/>
    </row>
    <row r="3" spans="1:13" ht="24" customHeight="1" x14ac:dyDescent="0.3">
      <c r="A3" s="54" t="s">
        <v>52</v>
      </c>
      <c r="B3" s="54"/>
      <c r="C3" s="54"/>
      <c r="D3" s="54"/>
      <c r="E3" s="54"/>
      <c r="F3" s="54"/>
    </row>
    <row r="4" spans="1:13" ht="39" customHeight="1" x14ac:dyDescent="0.3">
      <c r="A4" s="55" t="s">
        <v>53</v>
      </c>
      <c r="B4" s="56" t="s">
        <v>54</v>
      </c>
      <c r="C4" s="56"/>
      <c r="D4" s="56" t="s">
        <v>55</v>
      </c>
      <c r="E4" s="16" t="s">
        <v>56</v>
      </c>
      <c r="F4" s="16" t="s">
        <v>57</v>
      </c>
    </row>
    <row r="5" spans="1:13" ht="25.8" x14ac:dyDescent="0.3">
      <c r="A5" s="55"/>
      <c r="B5" s="16" t="s">
        <v>58</v>
      </c>
      <c r="C5" s="16" t="s">
        <v>59</v>
      </c>
      <c r="D5" s="56"/>
      <c r="E5" s="14" t="s">
        <v>60</v>
      </c>
      <c r="F5" s="14" t="s">
        <v>61</v>
      </c>
    </row>
    <row r="6" spans="1:13" ht="19.5" customHeight="1" x14ac:dyDescent="0.3">
      <c r="A6" s="14" t="s">
        <v>62</v>
      </c>
      <c r="B6" s="42" t="s">
        <v>63</v>
      </c>
      <c r="C6" s="43"/>
      <c r="D6" s="14" t="s">
        <v>64</v>
      </c>
      <c r="E6" s="14"/>
      <c r="F6" s="14"/>
    </row>
    <row r="7" spans="1:13" ht="19.5" customHeight="1" x14ac:dyDescent="0.3">
      <c r="A7" s="14" t="s">
        <v>65</v>
      </c>
      <c r="B7" s="42"/>
      <c r="C7" s="44"/>
      <c r="D7" s="14" t="s">
        <v>67</v>
      </c>
      <c r="E7" s="14"/>
      <c r="F7" s="14"/>
    </row>
    <row r="8" spans="1:13" ht="19.5" customHeight="1" x14ac:dyDescent="0.3">
      <c r="A8" s="14" t="s">
        <v>66</v>
      </c>
      <c r="B8" s="42"/>
      <c r="C8" s="44"/>
      <c r="D8" s="14" t="s">
        <v>69</v>
      </c>
      <c r="E8" s="14"/>
      <c r="F8" s="14"/>
    </row>
    <row r="9" spans="1:13" ht="21" customHeight="1" x14ac:dyDescent="0.3">
      <c r="A9" s="14" t="s">
        <v>68</v>
      </c>
      <c r="B9" s="42"/>
      <c r="C9" s="44"/>
      <c r="D9" s="14" t="s">
        <v>71</v>
      </c>
      <c r="E9" s="14"/>
      <c r="F9" s="26">
        <v>50</v>
      </c>
    </row>
    <row r="10" spans="1:13" ht="19.5" customHeight="1" x14ac:dyDescent="0.3">
      <c r="A10" s="14" t="s">
        <v>70</v>
      </c>
      <c r="B10" s="42"/>
      <c r="C10" s="45"/>
      <c r="D10" s="14" t="s">
        <v>73</v>
      </c>
      <c r="E10" s="26">
        <f>SUM(E6:E9)</f>
        <v>0</v>
      </c>
      <c r="F10" s="26">
        <f>IF(E10&gt;0,SUMPRODUCT(E6:E9,F6:F9)/SUM(E6:E9),0)</f>
        <v>0</v>
      </c>
      <c r="G10" s="49" t="s">
        <v>74</v>
      </c>
      <c r="H10" s="50"/>
      <c r="I10" s="50"/>
      <c r="J10" s="50"/>
      <c r="K10" s="50"/>
      <c r="L10" s="50"/>
      <c r="M10" s="50"/>
    </row>
    <row r="11" spans="1:13" ht="19.5" customHeight="1" x14ac:dyDescent="0.3">
      <c r="A11" s="14" t="s">
        <v>72</v>
      </c>
      <c r="B11" s="43" t="s">
        <v>76</v>
      </c>
      <c r="C11" s="69"/>
      <c r="D11" s="14" t="s">
        <v>64</v>
      </c>
      <c r="E11" s="14"/>
      <c r="F11" s="14"/>
      <c r="G11" s="37"/>
      <c r="H11" s="37"/>
      <c r="I11" s="37"/>
      <c r="J11" s="37"/>
      <c r="K11" s="37"/>
      <c r="L11" s="37"/>
      <c r="M11" s="37"/>
    </row>
    <row r="12" spans="1:13" ht="19.5" customHeight="1" x14ac:dyDescent="0.3">
      <c r="A12" s="14" t="s">
        <v>75</v>
      </c>
      <c r="B12" s="44"/>
      <c r="C12" s="70"/>
      <c r="D12" s="14" t="s">
        <v>67</v>
      </c>
      <c r="E12" s="14"/>
      <c r="F12" s="14"/>
      <c r="G12" s="37"/>
      <c r="H12" s="37"/>
      <c r="I12" s="37"/>
      <c r="J12" s="37"/>
      <c r="K12" s="37"/>
      <c r="L12" s="37"/>
      <c r="M12" s="37"/>
    </row>
    <row r="13" spans="1:13" ht="19.5" customHeight="1" x14ac:dyDescent="0.3">
      <c r="A13" s="14" t="s">
        <v>77</v>
      </c>
      <c r="B13" s="44"/>
      <c r="C13" s="70"/>
      <c r="D13" s="14" t="s">
        <v>69</v>
      </c>
      <c r="E13" s="14"/>
      <c r="F13" s="14"/>
      <c r="G13" s="37"/>
      <c r="H13" s="37"/>
      <c r="I13" s="37"/>
      <c r="J13" s="37"/>
      <c r="K13" s="37"/>
      <c r="L13" s="37"/>
      <c r="M13" s="37"/>
    </row>
    <row r="14" spans="1:13" ht="27.75" customHeight="1" x14ac:dyDescent="0.3">
      <c r="A14" s="14" t="s">
        <v>78</v>
      </c>
      <c r="B14" s="44"/>
      <c r="C14" s="70"/>
      <c r="D14" s="14" t="s">
        <v>71</v>
      </c>
      <c r="E14" s="14"/>
      <c r="F14" s="26">
        <v>50</v>
      </c>
      <c r="G14" s="37"/>
      <c r="H14" s="37"/>
      <c r="I14" s="37"/>
      <c r="J14" s="37"/>
      <c r="K14" s="37"/>
      <c r="L14" s="37"/>
      <c r="M14" s="37"/>
    </row>
    <row r="15" spans="1:13" ht="19.5" customHeight="1" x14ac:dyDescent="0.3">
      <c r="A15" s="14" t="s">
        <v>79</v>
      </c>
      <c r="B15" s="45"/>
      <c r="C15" s="71"/>
      <c r="D15" s="14" t="s">
        <v>82</v>
      </c>
      <c r="E15" s="26">
        <f>SUM(E11:E14)</f>
        <v>0</v>
      </c>
      <c r="F15" s="26">
        <f>IF(E15&gt;0,SUMPRODUCT(E11:E14,F11:F14)/SUM(E11:E14),0)</f>
        <v>0</v>
      </c>
      <c r="G15" s="49" t="s">
        <v>74</v>
      </c>
      <c r="H15" s="50"/>
      <c r="I15" s="50"/>
      <c r="J15" s="50"/>
      <c r="K15" s="50"/>
      <c r="L15" s="50"/>
      <c r="M15" s="50"/>
    </row>
    <row r="16" spans="1:13" ht="60.75" customHeight="1" x14ac:dyDescent="0.3">
      <c r="A16" s="14" t="s">
        <v>80</v>
      </c>
      <c r="B16" s="72" t="s">
        <v>83</v>
      </c>
      <c r="C16" s="72"/>
      <c r="D16" s="72"/>
      <c r="E16" s="27">
        <f>E10+E15</f>
        <v>0</v>
      </c>
      <c r="F16" s="27">
        <f>IF(E16&gt;0,(SUMPRODUCT(E10,F10)+SUMPRODUCT(E15,F15))/E16,0)</f>
        <v>0</v>
      </c>
      <c r="G16" s="51" t="s">
        <v>84</v>
      </c>
      <c r="H16" s="52"/>
      <c r="I16" s="52"/>
      <c r="J16" s="52"/>
      <c r="K16" s="52"/>
      <c r="L16" s="52"/>
      <c r="M16" s="52"/>
    </row>
    <row r="17" spans="1:10" ht="29.25" customHeight="1" x14ac:dyDescent="0.3">
      <c r="A17" s="73" t="s">
        <v>81</v>
      </c>
      <c r="B17" s="76" t="s">
        <v>85</v>
      </c>
      <c r="C17" s="77"/>
      <c r="D17" s="77"/>
      <c r="E17" s="77"/>
      <c r="F17" s="78"/>
    </row>
    <row r="18" spans="1:10" x14ac:dyDescent="0.3">
      <c r="A18" s="74"/>
      <c r="B18" s="46" t="s">
        <v>86</v>
      </c>
      <c r="C18" s="47"/>
      <c r="D18" s="47"/>
      <c r="E18" s="48"/>
      <c r="F18" s="20"/>
    </row>
    <row r="19" spans="1:10" x14ac:dyDescent="0.3">
      <c r="A19" s="74"/>
      <c r="B19" s="46" t="s">
        <v>87</v>
      </c>
      <c r="C19" s="47"/>
      <c r="D19" s="47"/>
      <c r="E19" s="48"/>
      <c r="F19" s="20"/>
    </row>
    <row r="20" spans="1:10" x14ac:dyDescent="0.3">
      <c r="A20" s="75"/>
      <c r="B20" s="46" t="s">
        <v>88</v>
      </c>
      <c r="C20" s="47"/>
      <c r="D20" s="47"/>
      <c r="E20" s="48"/>
      <c r="F20" s="20"/>
    </row>
    <row r="21" spans="1:10" ht="50.4" customHeight="1" x14ac:dyDescent="0.3">
      <c r="A21" s="67" t="s">
        <v>109</v>
      </c>
      <c r="B21" s="67"/>
      <c r="C21" s="67"/>
      <c r="D21" s="67"/>
      <c r="E21" s="67"/>
      <c r="F21" s="67"/>
    </row>
    <row r="22" spans="1:10" ht="15.75" customHeight="1" x14ac:dyDescent="0.3">
      <c r="A22" s="68" t="s">
        <v>89</v>
      </c>
      <c r="B22" s="68"/>
      <c r="C22" s="68"/>
      <c r="D22" s="68"/>
      <c r="E22" s="68"/>
      <c r="F22" s="68"/>
      <c r="G22" s="29"/>
      <c r="H22" s="15"/>
      <c r="I22" s="15"/>
      <c r="J22" s="15"/>
    </row>
    <row r="23" spans="1:10" x14ac:dyDescent="0.3">
      <c r="A23" s="68"/>
      <c r="B23" s="68"/>
      <c r="C23" s="68"/>
      <c r="D23" s="68"/>
      <c r="E23" s="68"/>
      <c r="F23" s="68"/>
      <c r="G23" s="29"/>
      <c r="H23" s="15"/>
      <c r="I23" s="15"/>
      <c r="J23" s="15"/>
    </row>
    <row r="24" spans="1:10" ht="18.600000000000001" customHeight="1" x14ac:dyDescent="0.3">
      <c r="A24" s="68" t="s">
        <v>90</v>
      </c>
      <c r="B24" s="68"/>
      <c r="C24" s="68"/>
      <c r="D24" s="68"/>
      <c r="E24" s="68"/>
      <c r="F24" s="68"/>
      <c r="G24" s="29"/>
      <c r="H24" s="15"/>
      <c r="I24" s="15"/>
      <c r="J24" s="15"/>
    </row>
    <row r="25" spans="1:10" ht="6.75" hidden="1" customHeight="1" x14ac:dyDescent="0.3">
      <c r="A25" s="60" t="s">
        <v>91</v>
      </c>
      <c r="B25" s="61"/>
      <c r="C25" s="61"/>
      <c r="D25" s="61"/>
      <c r="E25" s="61"/>
      <c r="F25" s="61"/>
    </row>
    <row r="26" spans="1:10" ht="6.75" hidden="1" customHeight="1" x14ac:dyDescent="0.3">
      <c r="A26" s="61"/>
      <c r="B26" s="61"/>
      <c r="C26" s="61"/>
      <c r="D26" s="61"/>
      <c r="E26" s="61"/>
      <c r="F26" s="61"/>
    </row>
    <row r="27" spans="1:10" ht="6.75" hidden="1" customHeight="1" x14ac:dyDescent="0.3">
      <c r="A27" s="61"/>
      <c r="B27" s="61"/>
      <c r="C27" s="61"/>
      <c r="D27" s="61"/>
      <c r="E27" s="61"/>
      <c r="F27" s="61"/>
    </row>
    <row r="28" spans="1:10" x14ac:dyDescent="0.3">
      <c r="A28" s="61"/>
      <c r="B28" s="61"/>
      <c r="C28" s="61"/>
      <c r="D28" s="61"/>
      <c r="E28" s="61"/>
      <c r="F28" s="61"/>
    </row>
    <row r="29" spans="1:10" x14ac:dyDescent="0.3">
      <c r="A29" s="61"/>
      <c r="B29" s="61"/>
      <c r="C29" s="61"/>
      <c r="D29" s="61"/>
      <c r="E29" s="61"/>
      <c r="F29" s="61"/>
    </row>
    <row r="30" spans="1:10" x14ac:dyDescent="0.3">
      <c r="A30" s="61"/>
      <c r="B30" s="61"/>
      <c r="C30" s="61"/>
      <c r="D30" s="61"/>
      <c r="E30" s="61"/>
      <c r="F30" s="61"/>
    </row>
    <row r="31" spans="1:10" x14ac:dyDescent="0.3">
      <c r="A31" s="61"/>
      <c r="B31" s="61"/>
      <c r="C31" s="61"/>
      <c r="D31" s="61"/>
      <c r="E31" s="61"/>
      <c r="F31" s="61"/>
    </row>
    <row r="32" spans="1:10" x14ac:dyDescent="0.3">
      <c r="A32" s="61"/>
      <c r="B32" s="61"/>
      <c r="C32" s="61"/>
      <c r="D32" s="61"/>
      <c r="E32" s="61"/>
      <c r="F32" s="61"/>
    </row>
    <row r="33" spans="1:10" x14ac:dyDescent="0.3">
      <c r="A33" s="61"/>
      <c r="B33" s="61"/>
      <c r="C33" s="61"/>
      <c r="D33" s="61"/>
      <c r="E33" s="61"/>
      <c r="F33" s="61"/>
    </row>
    <row r="34" spans="1:10" x14ac:dyDescent="0.3">
      <c r="A34" s="61"/>
      <c r="B34" s="61"/>
      <c r="C34" s="61"/>
      <c r="D34" s="61"/>
      <c r="E34" s="61"/>
      <c r="F34" s="61"/>
    </row>
    <row r="35" spans="1:10" x14ac:dyDescent="0.3">
      <c r="A35" s="61"/>
      <c r="B35" s="61"/>
      <c r="C35" s="61"/>
      <c r="D35" s="61"/>
      <c r="E35" s="61"/>
      <c r="F35" s="61"/>
    </row>
    <row r="36" spans="1:10" x14ac:dyDescent="0.3">
      <c r="A36" s="61"/>
      <c r="B36" s="61"/>
      <c r="C36" s="61"/>
      <c r="D36" s="61"/>
      <c r="E36" s="61"/>
      <c r="F36" s="61"/>
    </row>
    <row r="37" spans="1:10" x14ac:dyDescent="0.3">
      <c r="A37" s="61"/>
      <c r="B37" s="61"/>
      <c r="C37" s="61"/>
      <c r="D37" s="61"/>
      <c r="E37" s="61"/>
      <c r="F37" s="61"/>
    </row>
    <row r="38" spans="1:10" x14ac:dyDescent="0.3">
      <c r="A38" s="61"/>
      <c r="B38" s="61"/>
      <c r="C38" s="61"/>
      <c r="D38" s="61"/>
      <c r="E38" s="61"/>
      <c r="F38" s="61"/>
    </row>
    <row r="39" spans="1:10" x14ac:dyDescent="0.3">
      <c r="A39" s="61"/>
      <c r="B39" s="61"/>
      <c r="C39" s="61"/>
      <c r="D39" s="61"/>
      <c r="E39" s="61"/>
      <c r="F39" s="61"/>
    </row>
    <row r="40" spans="1:10" x14ac:dyDescent="0.3">
      <c r="A40" s="61"/>
      <c r="B40" s="61"/>
      <c r="C40" s="61"/>
      <c r="D40" s="61"/>
      <c r="E40" s="61"/>
      <c r="F40" s="61"/>
    </row>
    <row r="41" spans="1:10" x14ac:dyDescent="0.3">
      <c r="A41" s="61"/>
      <c r="B41" s="61"/>
      <c r="C41" s="61"/>
      <c r="D41" s="61"/>
      <c r="E41" s="61"/>
      <c r="F41" s="61"/>
    </row>
    <row r="42" spans="1:10" ht="10.199999999999999" customHeight="1" x14ac:dyDescent="0.3">
      <c r="A42" s="61"/>
      <c r="B42" s="61"/>
      <c r="C42" s="61"/>
      <c r="D42" s="61"/>
      <c r="E42" s="61"/>
      <c r="F42" s="61"/>
    </row>
    <row r="43" spans="1:10" ht="7.95" customHeight="1" x14ac:dyDescent="0.3">
      <c r="A43" s="61"/>
      <c r="B43" s="61"/>
      <c r="C43" s="61"/>
      <c r="D43" s="61"/>
      <c r="E43" s="61"/>
      <c r="F43" s="61"/>
    </row>
    <row r="44" spans="1:10" hidden="1" x14ac:dyDescent="0.3">
      <c r="A44" s="61"/>
      <c r="B44" s="61"/>
      <c r="C44" s="61"/>
      <c r="D44" s="61"/>
      <c r="E44" s="61"/>
      <c r="F44" s="61"/>
    </row>
    <row r="45" spans="1:10" hidden="1" x14ac:dyDescent="0.3">
      <c r="A45" s="61"/>
      <c r="B45" s="61"/>
      <c r="C45" s="61"/>
      <c r="D45" s="61"/>
      <c r="E45" s="61"/>
      <c r="F45" s="61"/>
    </row>
    <row r="46" spans="1:10" ht="32.25" customHeight="1" x14ac:dyDescent="0.3">
      <c r="A46" s="25" t="s">
        <v>92</v>
      </c>
    </row>
    <row r="47" spans="1:10" ht="60" customHeight="1" x14ac:dyDescent="0.3">
      <c r="A47" s="62" t="s">
        <v>51</v>
      </c>
      <c r="B47" s="63"/>
      <c r="C47" s="63"/>
      <c r="D47" s="63"/>
      <c r="E47" s="63"/>
      <c r="F47" s="63"/>
      <c r="G47" s="30"/>
      <c r="H47" s="17"/>
      <c r="I47" s="17"/>
      <c r="J47" s="17"/>
    </row>
    <row r="48" spans="1:10" ht="27" customHeight="1" x14ac:dyDescent="0.3">
      <c r="A48" s="64" t="s">
        <v>93</v>
      </c>
      <c r="B48" s="64"/>
      <c r="C48" s="64"/>
      <c r="D48" s="64"/>
      <c r="E48" s="64"/>
      <c r="F48" s="64"/>
      <c r="G48" s="30"/>
      <c r="H48" s="17"/>
      <c r="I48" s="17"/>
      <c r="J48" s="17"/>
    </row>
    <row r="49" spans="1:10" ht="26.4" x14ac:dyDescent="0.3">
      <c r="A49" s="65" t="s">
        <v>53</v>
      </c>
      <c r="B49" s="66" t="s">
        <v>54</v>
      </c>
      <c r="C49" s="66"/>
      <c r="D49" s="66" t="s">
        <v>55</v>
      </c>
      <c r="E49" s="18" t="s">
        <v>56</v>
      </c>
      <c r="F49" s="18" t="s">
        <v>94</v>
      </c>
    </row>
    <row r="50" spans="1:10" ht="25.8" x14ac:dyDescent="0.3">
      <c r="A50" s="65"/>
      <c r="B50" s="18" t="s">
        <v>58</v>
      </c>
      <c r="C50" s="18" t="s">
        <v>59</v>
      </c>
      <c r="D50" s="66"/>
      <c r="E50" s="19" t="s">
        <v>60</v>
      </c>
      <c r="F50" s="19" t="s">
        <v>61</v>
      </c>
    </row>
    <row r="51" spans="1:10" ht="15" customHeight="1" x14ac:dyDescent="0.3">
      <c r="A51" s="19" t="s">
        <v>62</v>
      </c>
      <c r="B51" s="59" t="s">
        <v>95</v>
      </c>
      <c r="C51" s="59" t="s">
        <v>96</v>
      </c>
      <c r="D51" s="19" t="s">
        <v>64</v>
      </c>
      <c r="E51" s="40"/>
      <c r="F51" s="38">
        <v>50</v>
      </c>
    </row>
    <row r="52" spans="1:10" x14ac:dyDescent="0.3">
      <c r="A52" s="19" t="s">
        <v>65</v>
      </c>
      <c r="B52" s="59"/>
      <c r="C52" s="59"/>
      <c r="D52" s="19" t="s">
        <v>67</v>
      </c>
      <c r="E52" s="40">
        <v>24500</v>
      </c>
      <c r="F52" s="38">
        <v>50</v>
      </c>
    </row>
    <row r="53" spans="1:10" x14ac:dyDescent="0.3">
      <c r="A53" s="19" t="s">
        <v>66</v>
      </c>
      <c r="B53" s="59"/>
      <c r="C53" s="59"/>
      <c r="D53" s="19" t="s">
        <v>69</v>
      </c>
      <c r="E53" s="40"/>
      <c r="F53" s="38">
        <v>25</v>
      </c>
    </row>
    <row r="54" spans="1:10" x14ac:dyDescent="0.3">
      <c r="A54" s="19" t="s">
        <v>68</v>
      </c>
      <c r="B54" s="59"/>
      <c r="C54" s="59"/>
      <c r="D54" s="19" t="s">
        <v>71</v>
      </c>
      <c r="E54" s="40"/>
      <c r="F54" s="38"/>
    </row>
    <row r="55" spans="1:10" x14ac:dyDescent="0.3">
      <c r="A55" s="19" t="s">
        <v>70</v>
      </c>
      <c r="B55" s="59"/>
      <c r="C55" s="59"/>
      <c r="D55" s="19" t="s">
        <v>73</v>
      </c>
      <c r="E55" s="40">
        <f>SUM(E51:E54)</f>
        <v>24500</v>
      </c>
      <c r="F55" s="38">
        <f>IF(E55&gt;0,SUMPRODUCT(E51:E54,F51:F54)/SUM(E51:E54),0)</f>
        <v>50</v>
      </c>
    </row>
    <row r="56" spans="1:10" x14ac:dyDescent="0.3">
      <c r="A56" s="19" t="s">
        <v>72</v>
      </c>
      <c r="B56" s="79" t="s">
        <v>97</v>
      </c>
      <c r="C56" s="79" t="s">
        <v>98</v>
      </c>
      <c r="D56" s="19" t="s">
        <v>64</v>
      </c>
      <c r="E56" s="40"/>
      <c r="F56" s="38">
        <v>60</v>
      </c>
    </row>
    <row r="57" spans="1:10" x14ac:dyDescent="0.3">
      <c r="A57" s="19" t="s">
        <v>75</v>
      </c>
      <c r="B57" s="80"/>
      <c r="C57" s="80"/>
      <c r="D57" s="19" t="s">
        <v>67</v>
      </c>
      <c r="E57" s="40">
        <v>89500</v>
      </c>
      <c r="F57" s="38">
        <v>60</v>
      </c>
    </row>
    <row r="58" spans="1:10" x14ac:dyDescent="0.3">
      <c r="A58" s="19" t="s">
        <v>77</v>
      </c>
      <c r="B58" s="80"/>
      <c r="C58" s="80"/>
      <c r="D58" s="19" t="s">
        <v>69</v>
      </c>
      <c r="E58" s="40">
        <v>3000</v>
      </c>
      <c r="F58" s="38">
        <v>35</v>
      </c>
    </row>
    <row r="59" spans="1:10" x14ac:dyDescent="0.3">
      <c r="A59" s="19" t="s">
        <v>78</v>
      </c>
      <c r="B59" s="80"/>
      <c r="C59" s="80"/>
      <c r="D59" s="19" t="s">
        <v>71</v>
      </c>
      <c r="E59" s="40">
        <v>5000</v>
      </c>
      <c r="F59" s="38">
        <v>50</v>
      </c>
    </row>
    <row r="60" spans="1:10" x14ac:dyDescent="0.3">
      <c r="A60" s="19" t="s">
        <v>79</v>
      </c>
      <c r="B60" s="81"/>
      <c r="C60" s="81"/>
      <c r="D60" s="19" t="s">
        <v>82</v>
      </c>
      <c r="E60" s="39">
        <f>SUM(E56:E59)</f>
        <v>97500</v>
      </c>
      <c r="F60" s="38">
        <f>IF(E60&gt;0,SUMPRODUCT(E56:E59,F56:F59)/SUM(E56:E59),0)</f>
        <v>58.717948717948715</v>
      </c>
    </row>
    <row r="61" spans="1:10" x14ac:dyDescent="0.3">
      <c r="A61" s="19" t="s">
        <v>80</v>
      </c>
      <c r="B61" s="66" t="s">
        <v>83</v>
      </c>
      <c r="C61" s="66"/>
      <c r="D61" s="66"/>
      <c r="E61" s="40">
        <f>E55+E60</f>
        <v>122000</v>
      </c>
      <c r="F61" s="38">
        <f>IF(E61&gt;0,(SUMPRODUCT(E55,F55)+SUMPRODUCT(E60,F60))/E61,0)</f>
        <v>56.967213114754095</v>
      </c>
    </row>
    <row r="62" spans="1:10" ht="27.6" customHeight="1" x14ac:dyDescent="0.3">
      <c r="A62" s="100" t="s">
        <v>81</v>
      </c>
      <c r="B62" s="82" t="s">
        <v>85</v>
      </c>
      <c r="C62" s="83"/>
      <c r="D62" s="83"/>
      <c r="E62" s="83"/>
      <c r="F62" s="84"/>
    </row>
    <row r="63" spans="1:10" x14ac:dyDescent="0.3">
      <c r="A63" s="101"/>
      <c r="B63" s="85" t="s">
        <v>86</v>
      </c>
      <c r="C63" s="86"/>
      <c r="D63" s="86"/>
      <c r="E63" s="87"/>
      <c r="F63" s="19" t="s">
        <v>99</v>
      </c>
    </row>
    <row r="64" spans="1:10" ht="15" customHeight="1" x14ac:dyDescent="0.3">
      <c r="A64" s="101"/>
      <c r="B64" s="85" t="s">
        <v>87</v>
      </c>
      <c r="C64" s="86"/>
      <c r="D64" s="86"/>
      <c r="E64" s="87"/>
      <c r="F64" s="19" t="s">
        <v>99</v>
      </c>
      <c r="G64" s="31"/>
      <c r="H64" s="17"/>
      <c r="I64" s="17"/>
      <c r="J64" s="17"/>
    </row>
    <row r="65" spans="1:10" ht="15" customHeight="1" x14ac:dyDescent="0.3">
      <c r="A65" s="102"/>
      <c r="B65" s="85" t="s">
        <v>88</v>
      </c>
      <c r="C65" s="86"/>
      <c r="D65" s="86"/>
      <c r="E65" s="87"/>
      <c r="F65" s="19" t="s">
        <v>99</v>
      </c>
      <c r="G65" s="31"/>
      <c r="H65" s="17"/>
      <c r="I65" s="17"/>
      <c r="J65" s="17"/>
    </row>
    <row r="66" spans="1:10" ht="56.4" customHeight="1" x14ac:dyDescent="0.3">
      <c r="A66" s="88" t="s">
        <v>109</v>
      </c>
      <c r="B66" s="88"/>
      <c r="C66" s="88"/>
      <c r="D66" s="88"/>
      <c r="E66" s="88"/>
      <c r="F66" s="88"/>
      <c r="G66" s="32"/>
      <c r="H66" s="23"/>
      <c r="I66" s="23"/>
      <c r="J66" s="23"/>
    </row>
    <row r="67" spans="1:10" ht="21.75" customHeight="1" x14ac:dyDescent="0.3">
      <c r="A67" s="89" t="s">
        <v>89</v>
      </c>
      <c r="B67" s="89"/>
      <c r="C67" s="89"/>
      <c r="D67" s="89"/>
      <c r="E67" s="89"/>
      <c r="F67" s="89"/>
      <c r="G67" s="33"/>
      <c r="H67" s="22"/>
      <c r="I67" s="22"/>
      <c r="J67" s="22"/>
    </row>
    <row r="68" spans="1:10" x14ac:dyDescent="0.3">
      <c r="A68" s="89"/>
      <c r="B68" s="89"/>
      <c r="C68" s="89"/>
      <c r="D68" s="89"/>
      <c r="E68" s="89"/>
      <c r="F68" s="89"/>
      <c r="G68" s="33"/>
      <c r="H68" s="22"/>
      <c r="I68" s="22"/>
      <c r="J68" s="22"/>
    </row>
    <row r="69" spans="1:10" ht="14.4" customHeight="1" x14ac:dyDescent="0.3">
      <c r="A69" s="89" t="s">
        <v>90</v>
      </c>
      <c r="B69" s="89"/>
      <c r="C69" s="89"/>
      <c r="D69" s="89"/>
      <c r="E69" s="89"/>
      <c r="F69" s="89"/>
      <c r="G69" s="33"/>
      <c r="H69" s="21"/>
      <c r="I69" s="21"/>
      <c r="J69" s="21"/>
    </row>
    <row r="70" spans="1:10" ht="21.75" customHeight="1" x14ac:dyDescent="0.3">
      <c r="A70" s="24"/>
      <c r="B70" s="24"/>
      <c r="C70" s="24"/>
      <c r="D70" s="24"/>
      <c r="E70" s="24"/>
      <c r="F70" s="24"/>
      <c r="G70" s="33"/>
      <c r="H70" s="21"/>
      <c r="I70" s="21"/>
      <c r="J70" s="21"/>
    </row>
    <row r="71" spans="1:10" ht="22.5" customHeight="1" x14ac:dyDescent="0.3">
      <c r="A71" s="94" t="s">
        <v>100</v>
      </c>
      <c r="B71" s="95"/>
      <c r="C71" s="95"/>
      <c r="D71" s="95"/>
      <c r="E71" s="95"/>
      <c r="F71" s="95"/>
      <c r="G71" s="96"/>
      <c r="H71" s="17"/>
      <c r="I71" s="17"/>
      <c r="J71" s="17"/>
    </row>
    <row r="72" spans="1:10" ht="38.4" x14ac:dyDescent="0.3">
      <c r="A72" s="65" t="s">
        <v>53</v>
      </c>
      <c r="B72" s="66" t="s">
        <v>54</v>
      </c>
      <c r="C72" s="66"/>
      <c r="D72" s="66" t="s">
        <v>55</v>
      </c>
      <c r="E72" s="18" t="s">
        <v>56</v>
      </c>
      <c r="F72" s="18" t="s">
        <v>94</v>
      </c>
      <c r="G72" s="34" t="s">
        <v>101</v>
      </c>
      <c r="H72" s="17"/>
      <c r="I72" s="17"/>
      <c r="J72" s="17"/>
    </row>
    <row r="73" spans="1:10" ht="25.8" x14ac:dyDescent="0.3">
      <c r="A73" s="65"/>
      <c r="B73" s="18" t="s">
        <v>58</v>
      </c>
      <c r="C73" s="18" t="s">
        <v>59</v>
      </c>
      <c r="D73" s="66"/>
      <c r="E73" s="19" t="s">
        <v>60</v>
      </c>
      <c r="F73" s="19" t="s">
        <v>61</v>
      </c>
      <c r="G73" s="35"/>
      <c r="H73" s="17"/>
      <c r="I73" s="17"/>
      <c r="J73" s="17"/>
    </row>
    <row r="74" spans="1:10" x14ac:dyDescent="0.3">
      <c r="A74" s="19" t="s">
        <v>62</v>
      </c>
      <c r="B74" s="90" t="s">
        <v>102</v>
      </c>
      <c r="C74" s="91" t="s">
        <v>103</v>
      </c>
      <c r="D74" s="19" t="s">
        <v>64</v>
      </c>
      <c r="E74" s="40">
        <v>2000</v>
      </c>
      <c r="F74" s="38">
        <f>50</f>
        <v>50</v>
      </c>
      <c r="G74" s="41">
        <f>E74*(100-F74)%</f>
        <v>1000</v>
      </c>
      <c r="H74" s="17"/>
      <c r="I74" s="17"/>
      <c r="J74" s="17"/>
    </row>
    <row r="75" spans="1:10" x14ac:dyDescent="0.3">
      <c r="A75" s="19" t="s">
        <v>65</v>
      </c>
      <c r="B75" s="90"/>
      <c r="C75" s="92"/>
      <c r="D75" s="19" t="s">
        <v>67</v>
      </c>
      <c r="E75" s="40">
        <v>80000</v>
      </c>
      <c r="F75" s="38">
        <f>50+15</f>
        <v>65</v>
      </c>
      <c r="G75" s="41">
        <f t="shared" ref="G75:G82" si="0">E75*(100-F75)%</f>
        <v>28000</v>
      </c>
      <c r="H75" s="17"/>
      <c r="I75" s="17"/>
      <c r="J75" s="17"/>
    </row>
    <row r="76" spans="1:10" x14ac:dyDescent="0.3">
      <c r="A76" s="19" t="s">
        <v>66</v>
      </c>
      <c r="B76" s="90"/>
      <c r="C76" s="92"/>
      <c r="D76" s="19" t="s">
        <v>69</v>
      </c>
      <c r="E76" s="40">
        <v>10000</v>
      </c>
      <c r="F76" s="38">
        <f>25+15</f>
        <v>40</v>
      </c>
      <c r="G76" s="41">
        <f t="shared" si="0"/>
        <v>6000</v>
      </c>
      <c r="H76" s="17"/>
      <c r="I76" s="17"/>
      <c r="J76" s="17"/>
    </row>
    <row r="77" spans="1:10" ht="25.8" x14ac:dyDescent="0.3">
      <c r="A77" s="19" t="s">
        <v>68</v>
      </c>
      <c r="B77" s="90"/>
      <c r="C77" s="92"/>
      <c r="D77" s="19" t="s">
        <v>104</v>
      </c>
      <c r="E77" s="40">
        <v>0</v>
      </c>
      <c r="F77" s="38">
        <v>0</v>
      </c>
      <c r="G77" s="41">
        <f t="shared" si="0"/>
        <v>0</v>
      </c>
      <c r="H77" s="17"/>
      <c r="I77" s="17"/>
      <c r="J77" s="17"/>
    </row>
    <row r="78" spans="1:10" ht="24.6" customHeight="1" x14ac:dyDescent="0.3">
      <c r="A78" s="19" t="s">
        <v>70</v>
      </c>
      <c r="B78" s="90"/>
      <c r="C78" s="93"/>
      <c r="D78" s="19" t="s">
        <v>73</v>
      </c>
      <c r="E78" s="40">
        <f>SUM(E74:E77)</f>
        <v>92000</v>
      </c>
      <c r="F78" s="38">
        <f>IF(E78&gt;0,SUMPRODUCT(E74:E77,F74:F77)/SUM(E74:E77),0)</f>
        <v>61.956521739130437</v>
      </c>
      <c r="G78" s="41">
        <f t="shared" si="0"/>
        <v>35000</v>
      </c>
      <c r="H78" s="17"/>
      <c r="I78" s="17"/>
      <c r="J78" s="17"/>
    </row>
    <row r="79" spans="1:10" x14ac:dyDescent="0.3">
      <c r="A79" s="19" t="s">
        <v>72</v>
      </c>
      <c r="B79" s="91" t="s">
        <v>105</v>
      </c>
      <c r="C79" s="91" t="s">
        <v>98</v>
      </c>
      <c r="D79" s="19" t="s">
        <v>64</v>
      </c>
      <c r="E79" s="40">
        <v>3000</v>
      </c>
      <c r="F79" s="38">
        <f>60</f>
        <v>60</v>
      </c>
      <c r="G79" s="41">
        <f>E79*(100-F79)%</f>
        <v>1200</v>
      </c>
      <c r="H79" s="17"/>
      <c r="I79" s="17"/>
      <c r="J79" s="17"/>
    </row>
    <row r="80" spans="1:10" x14ac:dyDescent="0.3">
      <c r="A80" s="19" t="s">
        <v>75</v>
      </c>
      <c r="B80" s="92"/>
      <c r="C80" s="92"/>
      <c r="D80" s="19" t="s">
        <v>67</v>
      </c>
      <c r="E80" s="40">
        <v>89500</v>
      </c>
      <c r="F80" s="38">
        <f>60+15</f>
        <v>75</v>
      </c>
      <c r="G80" s="41">
        <f t="shared" si="0"/>
        <v>22375</v>
      </c>
      <c r="H80" s="17"/>
      <c r="I80" s="17"/>
      <c r="J80" s="17"/>
    </row>
    <row r="81" spans="1:10" x14ac:dyDescent="0.3">
      <c r="A81" s="19" t="s">
        <v>77</v>
      </c>
      <c r="B81" s="92"/>
      <c r="C81" s="92"/>
      <c r="D81" s="19" t="s">
        <v>69</v>
      </c>
      <c r="E81" s="40"/>
      <c r="F81" s="38">
        <f>35+15</f>
        <v>50</v>
      </c>
      <c r="G81" s="41">
        <f t="shared" si="0"/>
        <v>0</v>
      </c>
      <c r="H81" s="17"/>
      <c r="I81" s="17"/>
      <c r="J81" s="17"/>
    </row>
    <row r="82" spans="1:10" ht="25.8" x14ac:dyDescent="0.3">
      <c r="A82" s="19" t="s">
        <v>78</v>
      </c>
      <c r="B82" s="92"/>
      <c r="C82" s="92"/>
      <c r="D82" s="19" t="s">
        <v>104</v>
      </c>
      <c r="E82" s="40">
        <v>5000</v>
      </c>
      <c r="F82" s="38">
        <v>50</v>
      </c>
      <c r="G82" s="41">
        <f t="shared" si="0"/>
        <v>2500</v>
      </c>
      <c r="H82" s="17"/>
      <c r="I82" s="17"/>
      <c r="J82" s="17"/>
    </row>
    <row r="83" spans="1:10" x14ac:dyDescent="0.3">
      <c r="A83" s="19" t="s">
        <v>79</v>
      </c>
      <c r="B83" s="93"/>
      <c r="C83" s="93"/>
      <c r="D83" s="19" t="s">
        <v>82</v>
      </c>
      <c r="E83" s="40">
        <f>SUM(E79:E82)</f>
        <v>97500</v>
      </c>
      <c r="F83" s="38">
        <f>IF(E83&gt;0,SUMPRODUCT(E79:E82,F79:F82)/SUM(E79:E82),0)</f>
        <v>73.256410256410263</v>
      </c>
      <c r="G83" s="35"/>
      <c r="H83" s="17"/>
      <c r="I83" s="17"/>
      <c r="J83" s="17"/>
    </row>
    <row r="84" spans="1:10" ht="38.4" x14ac:dyDescent="0.3">
      <c r="A84" s="19" t="s">
        <v>80</v>
      </c>
      <c r="B84" s="66" t="s">
        <v>83</v>
      </c>
      <c r="C84" s="66"/>
      <c r="D84" s="66"/>
      <c r="E84" s="40">
        <f>E78+E83</f>
        <v>189500</v>
      </c>
      <c r="F84" s="38">
        <f>IF(E84&gt;0,(SUMPRODUCT(E78,F78)+SUMPRODUCT(E83,F83))/E84,0)</f>
        <v>67.770448548812666</v>
      </c>
      <c r="G84" s="36">
        <f>G78/E84</f>
        <v>0.18469656992084432</v>
      </c>
      <c r="H84" s="19" t="s">
        <v>106</v>
      </c>
      <c r="I84" s="17"/>
      <c r="J84" s="17"/>
    </row>
    <row r="85" spans="1:10" ht="29.4" customHeight="1" x14ac:dyDescent="0.3">
      <c r="A85" s="97" t="s">
        <v>81</v>
      </c>
      <c r="B85" s="82" t="s">
        <v>85</v>
      </c>
      <c r="C85" s="83"/>
      <c r="D85" s="83"/>
      <c r="E85" s="83"/>
      <c r="F85" s="84"/>
    </row>
    <row r="86" spans="1:10" x14ac:dyDescent="0.3">
      <c r="A86" s="98"/>
      <c r="B86" s="85" t="s">
        <v>86</v>
      </c>
      <c r="C86" s="86"/>
      <c r="D86" s="86"/>
      <c r="E86" s="87"/>
      <c r="F86" s="19" t="s">
        <v>99</v>
      </c>
    </row>
    <row r="87" spans="1:10" ht="15" customHeight="1" x14ac:dyDescent="0.3">
      <c r="A87" s="98"/>
      <c r="B87" s="85" t="s">
        <v>87</v>
      </c>
      <c r="C87" s="86"/>
      <c r="D87" s="86"/>
      <c r="E87" s="87"/>
      <c r="F87" s="19" t="s">
        <v>107</v>
      </c>
      <c r="G87" s="31"/>
      <c r="H87" s="17"/>
      <c r="I87" s="17"/>
      <c r="J87" s="17"/>
    </row>
    <row r="88" spans="1:10" ht="15" customHeight="1" x14ac:dyDescent="0.3">
      <c r="A88" s="99"/>
      <c r="B88" s="85" t="s">
        <v>88</v>
      </c>
      <c r="C88" s="86"/>
      <c r="D88" s="86"/>
      <c r="E88" s="87"/>
      <c r="F88" s="19" t="s">
        <v>99</v>
      </c>
      <c r="G88" s="31"/>
      <c r="H88" s="17"/>
      <c r="I88" s="17"/>
      <c r="J88" s="17"/>
    </row>
    <row r="89" spans="1:10" ht="54.6" customHeight="1" x14ac:dyDescent="0.3">
      <c r="A89" s="88" t="s">
        <v>109</v>
      </c>
      <c r="B89" s="88"/>
      <c r="C89" s="88"/>
      <c r="D89" s="88"/>
      <c r="E89" s="88"/>
      <c r="F89" s="88"/>
      <c r="G89" s="32"/>
      <c r="H89" s="23"/>
      <c r="I89" s="23"/>
      <c r="J89" s="23"/>
    </row>
    <row r="90" spans="1:10" ht="21.75" customHeight="1" x14ac:dyDescent="0.3">
      <c r="A90" s="89" t="s">
        <v>108</v>
      </c>
      <c r="B90" s="89"/>
      <c r="C90" s="89"/>
      <c r="D90" s="89"/>
      <c r="E90" s="89"/>
      <c r="F90" s="89"/>
      <c r="G90" s="33"/>
      <c r="H90" s="22"/>
      <c r="I90" s="22"/>
      <c r="J90" s="22"/>
    </row>
    <row r="91" spans="1:10" x14ac:dyDescent="0.3">
      <c r="A91" s="89"/>
      <c r="B91" s="89"/>
      <c r="C91" s="89"/>
      <c r="D91" s="89"/>
      <c r="E91" s="89"/>
      <c r="F91" s="89"/>
      <c r="G91" s="33"/>
      <c r="H91" s="22"/>
      <c r="I91" s="22"/>
      <c r="J91" s="22"/>
    </row>
    <row r="92" spans="1:10" ht="13.2" customHeight="1" x14ac:dyDescent="0.3">
      <c r="A92" s="89" t="s">
        <v>90</v>
      </c>
      <c r="B92" s="89"/>
      <c r="C92" s="89"/>
      <c r="D92" s="89"/>
      <c r="E92" s="89"/>
      <c r="F92" s="89"/>
      <c r="G92" s="33"/>
      <c r="H92" s="21"/>
      <c r="I92" s="21"/>
      <c r="J92" s="21"/>
    </row>
  </sheetData>
  <mergeCells count="58">
    <mergeCell ref="A92:F92"/>
    <mergeCell ref="A71:G71"/>
    <mergeCell ref="A69:F69"/>
    <mergeCell ref="A85:A88"/>
    <mergeCell ref="B85:F85"/>
    <mergeCell ref="B86:E86"/>
    <mergeCell ref="B87:E87"/>
    <mergeCell ref="B88:E88"/>
    <mergeCell ref="B79:B83"/>
    <mergeCell ref="C79:C83"/>
    <mergeCell ref="B84:D84"/>
    <mergeCell ref="B72:C72"/>
    <mergeCell ref="D72:D73"/>
    <mergeCell ref="A66:F66"/>
    <mergeCell ref="A67:F68"/>
    <mergeCell ref="A89:F89"/>
    <mergeCell ref="A90:F91"/>
    <mergeCell ref="B74:B78"/>
    <mergeCell ref="C74:C78"/>
    <mergeCell ref="A72:A73"/>
    <mergeCell ref="B56:B60"/>
    <mergeCell ref="A62:A65"/>
    <mergeCell ref="B62:F62"/>
    <mergeCell ref="B63:E63"/>
    <mergeCell ref="B64:E64"/>
    <mergeCell ref="C56:C60"/>
    <mergeCell ref="B61:D61"/>
    <mergeCell ref="B65:E65"/>
    <mergeCell ref="A21:F21"/>
    <mergeCell ref="A22:F23"/>
    <mergeCell ref="A24:F24"/>
    <mergeCell ref="B11:B15"/>
    <mergeCell ref="C11:C15"/>
    <mergeCell ref="B16:D16"/>
    <mergeCell ref="A17:A20"/>
    <mergeCell ref="B17:F17"/>
    <mergeCell ref="B18:E18"/>
    <mergeCell ref="B51:B55"/>
    <mergeCell ref="C51:C55"/>
    <mergeCell ref="A25:F45"/>
    <mergeCell ref="A47:F47"/>
    <mergeCell ref="A48:F48"/>
    <mergeCell ref="A49:A50"/>
    <mergeCell ref="B49:C49"/>
    <mergeCell ref="D49:D50"/>
    <mergeCell ref="A1:F1"/>
    <mergeCell ref="A3:F3"/>
    <mergeCell ref="A4:A5"/>
    <mergeCell ref="B4:C4"/>
    <mergeCell ref="D4:D5"/>
    <mergeCell ref="A2:F2"/>
    <mergeCell ref="B6:B10"/>
    <mergeCell ref="C6:C10"/>
    <mergeCell ref="B19:E19"/>
    <mergeCell ref="B20:E20"/>
    <mergeCell ref="G10:M10"/>
    <mergeCell ref="G15:M15"/>
    <mergeCell ref="G16:M16"/>
  </mergeCells>
  <pageMargins left="0.51181102362204722" right="0.51181102362204722" top="0.74803149606299213" bottom="0.74803149606299213" header="0.31496062992125984" footer="0.31496062992125984"/>
  <pageSetup paperSize="9" scale="66" fitToHeight="0" orientation="portrait" horizontalDpi="4294967295" verticalDpi="4294967295"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6cb4e8751614b04bc32e822f1ee2a6d">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d3a78f2c2ed71e527da5cb78e1f08db2"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D523ED-2DCE-4D6F-A110-8E182A153A81}">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customXml/itemProps2.xml><?xml version="1.0" encoding="utf-8"?>
<ds:datastoreItem xmlns:ds="http://schemas.openxmlformats.org/officeDocument/2006/customXml" ds:itemID="{CC735D02-8E8E-4CCF-80B4-28F35BE57F82}"/>
</file>

<file path=customXml/itemProps3.xml><?xml version="1.0" encoding="utf-8"?>
<ds:datastoreItem xmlns:ds="http://schemas.openxmlformats.org/officeDocument/2006/customXml" ds:itemID="{ACFC2A9B-B3EB-42F0-8520-3847751D67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Support sheet</vt:lpstr>
      <vt:lpstr>7.PIELIKUMS</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MK noteikumu projekta "Kārtība, kādā Eiropas Savienības struktūrfondu un Kohēzijas fonda vadībā iesaistītās institūcijas nodrošina plānošanas dokumentu sagatavošanu un šo fondu ieviešanu 2014.-2020.gada plānošanas periodā" 1.pielikums</dc:title>
  <dc:subject>Pielikums</dc:subject>
  <dc:creator>Gundega Morgana</dc:creator>
  <cp:keywords>tel.67095480, gundega.morgana@fm.gov.lv</cp:keywords>
  <dc:description>Gundega.Morgana@fm.gov.lv, 67095480</dc:description>
  <cp:lastModifiedBy>Lūcija Ciekure</cp:lastModifiedBy>
  <cp:revision/>
  <dcterms:created xsi:type="dcterms:W3CDTF">2014-03-04T14:47:17Z</dcterms:created>
  <dcterms:modified xsi:type="dcterms:W3CDTF">2024-09-05T08:39:14Z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